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Дом Мастеров\Прайс\"/>
    </mc:Choice>
  </mc:AlternateContent>
  <xr:revisionPtr revIDLastSave="0" documentId="13_ncr:1_{6D2C3DA7-8AB3-4ACB-9565-F2C71A509582}" xr6:coauthVersionLast="47" xr6:coauthVersionMax="47" xr10:uidLastSave="{00000000-0000-0000-0000-000000000000}"/>
  <bookViews>
    <workbookView xWindow="-98" yWindow="-98" windowWidth="19396" windowHeight="11475" tabRatio="854" firstSheet="1" activeTab="8" xr2:uid="{00000000-000D-0000-FFFF-FFFF00000000}"/>
  </bookViews>
  <sheets>
    <sheet name="Водостоки" sheetId="2" r:id="rId1"/>
    <sheet name="Доборы" sheetId="4" r:id="rId2"/>
    <sheet name="Короба|Отводы" sheetId="3" r:id="rId3"/>
    <sheet name="Дымники|Зонты" sheetId="9" r:id="rId4"/>
    <sheet name="Трубы|Колено" sheetId="5" r:id="rId5"/>
    <sheet name="Сэндвичи" sheetId="1" r:id="rId6"/>
    <sheet name="Мангалы" sheetId="10" r:id="rId7"/>
    <sheet name="Самов.трубы" sheetId="13" r:id="rId8"/>
    <sheet name="Услуги" sheetId="12" r:id="rId9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3" i="5" l="1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E52" i="5"/>
  <c r="E51" i="5"/>
  <c r="E48" i="5"/>
  <c r="E46" i="5"/>
  <c r="E44" i="5"/>
  <c r="E40" i="5"/>
  <c r="D39" i="4"/>
  <c r="E26" i="4"/>
  <c r="D25" i="4"/>
  <c r="E24" i="4"/>
  <c r="D22" i="4"/>
  <c r="E14" i="4"/>
  <c r="D10" i="4"/>
  <c r="E5" i="4"/>
  <c r="D69" i="5"/>
  <c r="D68" i="5"/>
  <c r="D67" i="5"/>
  <c r="D66" i="5"/>
  <c r="D65" i="5"/>
  <c r="D61" i="5"/>
  <c r="D60" i="5"/>
  <c r="D59" i="5"/>
  <c r="D58" i="5"/>
  <c r="D57" i="5"/>
  <c r="D56" i="5"/>
  <c r="D55" i="5"/>
  <c r="D54" i="5"/>
  <c r="D51" i="5"/>
  <c r="D50" i="5"/>
  <c r="D49" i="5"/>
  <c r="D47" i="5"/>
  <c r="D46" i="5"/>
  <c r="D42" i="5"/>
  <c r="D38" i="5"/>
  <c r="E19" i="5"/>
  <c r="D19" i="5"/>
  <c r="D18" i="5"/>
  <c r="E15" i="5"/>
  <c r="D15" i="5"/>
  <c r="E14" i="5"/>
  <c r="D13" i="5"/>
  <c r="E12" i="5"/>
  <c r="F11" i="5"/>
  <c r="G9" i="5"/>
  <c r="E9" i="5"/>
  <c r="I8" i="5"/>
  <c r="G8" i="5"/>
  <c r="F5" i="5"/>
  <c r="E5" i="5"/>
</calcChain>
</file>

<file path=xl/sharedStrings.xml><?xml version="1.0" encoding="utf-8"?>
<sst xmlns="http://schemas.openxmlformats.org/spreadsheetml/2006/main" count="1318" uniqueCount="461">
  <si>
    <t>Категория</t>
  </si>
  <si>
    <t>Название</t>
  </si>
  <si>
    <t>Описание</t>
  </si>
  <si>
    <t>Цена</t>
  </si>
  <si>
    <t>Фото</t>
  </si>
  <si>
    <t>Единицы измерения</t>
  </si>
  <si>
    <t>Труба 1.0м( нерж+нерж.) Ф125х200</t>
  </si>
  <si>
    <t>Труба 1.0м( нерж+нерж.) Ф150х230</t>
  </si>
  <si>
    <t>Труба 1.0м( нерж+нерж.) Ф200х280</t>
  </si>
  <si>
    <t>Труба 1.0м( нерж+цвет.) Ф125х200</t>
  </si>
  <si>
    <t>Труба 1.0м( нерж+цвет.) Ф150х230</t>
  </si>
  <si>
    <t>Труба 1.0м( нерж+цвет.) Ф200х280</t>
  </si>
  <si>
    <t>Труба 1.0м( нерж+оц.) Ф125х200</t>
  </si>
  <si>
    <t>Труба 1.0м( нерж+оц.) Ф150х230</t>
  </si>
  <si>
    <t>Труба 1.0м( нерж+оц.) Ф200х280</t>
  </si>
  <si>
    <t>Труба 1.0м( цинк+цинк) Ф125х200</t>
  </si>
  <si>
    <t>Труба 1.0м( цинк+цинк) Ф150х230</t>
  </si>
  <si>
    <t>Труба 1.0м( цинк+цинк) Ф200х280</t>
  </si>
  <si>
    <t>Труба 0.5м( нерж+нерж.) Ф125х200</t>
  </si>
  <si>
    <t>Труба 0.5м( нерж+нерж.) Ф150х230</t>
  </si>
  <si>
    <t>Труба 0.5м( нерж+нерж.) Ф200х280</t>
  </si>
  <si>
    <t>Труба 0.5м( нерж+цвет.) Ф125х200</t>
  </si>
  <si>
    <t>Труба 0.5м( нерж+цвет.) Ф150х230</t>
  </si>
  <si>
    <t>Труба 0.5м( нерж+цвет.) Ф200х280</t>
  </si>
  <si>
    <t>Труба 0.5м( нерж+оц.) Ф125х200</t>
  </si>
  <si>
    <t>Труба 0.5м( нерж+оц.) Ф150х230</t>
  </si>
  <si>
    <t>Труба 0.5м( нерж+оц.) Ф200х280</t>
  </si>
  <si>
    <t>Труба 0.5м ( цинк+цинк) Ф125х200</t>
  </si>
  <si>
    <t>Труба 0.5м( цинк+цинк) Ф150х230</t>
  </si>
  <si>
    <t>Труба 0.5м( цинк+цинк) Ф200х280</t>
  </si>
  <si>
    <t>шт.</t>
  </si>
  <si>
    <t>Труба 1.25м( цинк+цинк) Ф125х200</t>
  </si>
  <si>
    <t>Труба 1.25м( цинк+цинк) Ф150х230</t>
  </si>
  <si>
    <t>Труба 1.25м( цинк+цинк) Ф200х280</t>
  </si>
  <si>
    <t>Сэндвич-тройник</t>
  </si>
  <si>
    <t>Тройник с заглушой ( нерж+нерж.) Ф125х200</t>
  </si>
  <si>
    <t>Тройникс заглушкой ( нерж+нерж.) Ф150х230</t>
  </si>
  <si>
    <t>Тройник  с заглушкой( нерж+нерж.) Ф200х280</t>
  </si>
  <si>
    <t>Тройник с заглушкой ( нерж+цвет.) Ф125х200</t>
  </si>
  <si>
    <t>Тройник с заглушкой ( нерж+цвет.) Ф150х230</t>
  </si>
  <si>
    <t>Тройник  с заглушкой ( нерж+цвет.) Ф200х280</t>
  </si>
  <si>
    <t>Тройник  с заглушкой ( нерж+оц.) Ф125х200</t>
  </si>
  <si>
    <t>Тройник  с заглушкой( нерж+оц.) Ф150х230</t>
  </si>
  <si>
    <t>Тройник сзаглушкой ( нерж+оц.) Ф200х280</t>
  </si>
  <si>
    <t>Тройник с заглушкой(цинк+цинк.) Ф125х200</t>
  </si>
  <si>
    <t>Тройник с заглушкой( цинк+цинк.) Ф150х230</t>
  </si>
  <si>
    <t>Тройникс заглушкой ( цинк+цинк.) Ф200х280</t>
  </si>
  <si>
    <t>Сэндвич-колено 90 град.</t>
  </si>
  <si>
    <t>Отвод 90град.(нерж+нерж.)125х200</t>
  </si>
  <si>
    <t>Отвод 90град.(нерж+нерж.)150х230</t>
  </si>
  <si>
    <t>Отвод 90град.(нерж+нерж.)200х280</t>
  </si>
  <si>
    <t>Отвод 90град.(нерж+цвет.)125х200</t>
  </si>
  <si>
    <t>Отвод 90град.(нерж+цвет.)150х230</t>
  </si>
  <si>
    <t>Отвод 90град.(нерж+цвет.)200х280</t>
  </si>
  <si>
    <t>Отвод 90град.(нерж+цинк.)125х200</t>
  </si>
  <si>
    <t>Отвод 90град.(нерж+цинк.)150х230</t>
  </si>
  <si>
    <t>Отвод 90град.(нерж+цинк.)200х280</t>
  </si>
  <si>
    <t>Отвод 90град.(цинк+цинк.)125х200</t>
  </si>
  <si>
    <t>Отвод 90град.(цинк+цинк.)150х230</t>
  </si>
  <si>
    <t>Отвод 90град.(цинк+цинк.)200х280</t>
  </si>
  <si>
    <t>Оголовок б/о цинк</t>
  </si>
  <si>
    <t>Оголовок б/о цвет</t>
  </si>
  <si>
    <t>Оголовок б/о нерж</t>
  </si>
  <si>
    <t>Оголовок с обичайкой цинк</t>
  </si>
  <si>
    <t>Оголовок с обичайкой цвет</t>
  </si>
  <si>
    <t>Оголовок с обичайкой нерж.</t>
  </si>
  <si>
    <t>Ухват усиленный d-230</t>
  </si>
  <si>
    <t>Труба ø100  L=1.0</t>
  </si>
  <si>
    <t>Труба ø120 L=1.0</t>
  </si>
  <si>
    <t>Труба ø150 L=1.0</t>
  </si>
  <si>
    <t>Труба ø100 L=0.5</t>
  </si>
  <si>
    <t>Труба ø120 L=0.5</t>
  </si>
  <si>
    <t>Труба ø150 L=0.5</t>
  </si>
  <si>
    <t xml:space="preserve">Колено ø100  оц./цвет.   </t>
  </si>
  <si>
    <t xml:space="preserve">Колено ø120 </t>
  </si>
  <si>
    <t xml:space="preserve">Колено ø150 </t>
  </si>
  <si>
    <t>Воронка ø120 -140</t>
  </si>
  <si>
    <t xml:space="preserve">Воронка ø150 </t>
  </si>
  <si>
    <t>Воронка ø160</t>
  </si>
  <si>
    <t>Желоб ø100оц.L=2м б/к.</t>
  </si>
  <si>
    <t>Желоб ø100 цвет. 1.0 б/к.</t>
  </si>
  <si>
    <t>Желоб ø120оц. 1.0 б/к.</t>
  </si>
  <si>
    <t>Желоб ø150оц. 1.0 б/к.</t>
  </si>
  <si>
    <t>Желоб ø150цвет. L=1.25 б/к.</t>
  </si>
  <si>
    <t>Желоб ø100оц.L=2м с/к</t>
  </si>
  <si>
    <t>Желоб ø120оц. 1.0 с/к</t>
  </si>
  <si>
    <t>Желоб ø150 оц. 1.0 с/к</t>
  </si>
  <si>
    <t xml:space="preserve">Заглушка желобная  оц./цвет.   </t>
  </si>
  <si>
    <t>Угол желоба  Ø100</t>
  </si>
  <si>
    <t>Угол желоба   Ø120</t>
  </si>
  <si>
    <t>Угол желоба  Ø150</t>
  </si>
  <si>
    <t xml:space="preserve">Ухват (хомут)   Ø100 оц./цвет.   </t>
  </si>
  <si>
    <t>Ухват (хомут) оц. Ø120</t>
  </si>
  <si>
    <t>Ухват (хомут) оц.  Ø150</t>
  </si>
  <si>
    <t>Кронштейн чёрн.м. Ø100</t>
  </si>
  <si>
    <t>Кронштейн цветн. Ø100</t>
  </si>
  <si>
    <t>Кронштейн чёрн.м. Ø120</t>
  </si>
  <si>
    <t>Кронштейн цветн. Ø120</t>
  </si>
  <si>
    <t>Кронштейн чёрн.м. Ø100 короткий</t>
  </si>
  <si>
    <t>345/400</t>
  </si>
  <si>
    <t>390/425</t>
  </si>
  <si>
    <t>485/530</t>
  </si>
  <si>
    <t>185/205</t>
  </si>
  <si>
    <t>205/225</t>
  </si>
  <si>
    <t>245/265</t>
  </si>
  <si>
    <t>210/230</t>
  </si>
  <si>
    <t>450/500</t>
  </si>
  <si>
    <t>500/550</t>
  </si>
  <si>
    <t>550/600</t>
  </si>
  <si>
    <t>70/80</t>
  </si>
  <si>
    <t>350/400</t>
  </si>
  <si>
    <t>400/470</t>
  </si>
  <si>
    <t>420/500</t>
  </si>
  <si>
    <t>90/100</t>
  </si>
  <si>
    <t>100/110</t>
  </si>
  <si>
    <t>110/120</t>
  </si>
  <si>
    <t>110/135</t>
  </si>
  <si>
    <t>Прямой участок с полимерным покрытием</t>
  </si>
  <si>
    <t>до 1.25 м.п.</t>
  </si>
  <si>
    <t>свыше 1.25 м.п.</t>
  </si>
  <si>
    <t>Короб 300*300</t>
  </si>
  <si>
    <t>Короб 400*400</t>
  </si>
  <si>
    <t>Короб 600*600</t>
  </si>
  <si>
    <t>Короб 700*700</t>
  </si>
  <si>
    <t>Короб 800*800</t>
  </si>
  <si>
    <t>Короб 900*900</t>
  </si>
  <si>
    <t>трубап.п. 0.5*0.6</t>
  </si>
  <si>
    <t>трубап.п. 0.61*0.7</t>
  </si>
  <si>
    <t>трубап.п. 0.71*0.8</t>
  </si>
  <si>
    <t>трубап.п. 0.81*0.9</t>
  </si>
  <si>
    <t>трубап.п. 0.91*1.0</t>
  </si>
  <si>
    <t>трубап.п. 1.01*1.1</t>
  </si>
  <si>
    <t>трубап.п. 1.11*1.2</t>
  </si>
  <si>
    <t>трубап.п. 1.21*1.3</t>
  </si>
  <si>
    <t>трубап.п. 1.31*1.4</t>
  </si>
  <si>
    <t>трубап.п. 1.41*1.5</t>
  </si>
  <si>
    <t>трубап.п.  1.51*1.6</t>
  </si>
  <si>
    <t>трубап.п. 1.61х1.7</t>
  </si>
  <si>
    <t>Короб 490*490 / 500*500</t>
  </si>
  <si>
    <t>Оцинковка</t>
  </si>
  <si>
    <t>100/100</t>
  </si>
  <si>
    <t>150/150</t>
  </si>
  <si>
    <t>200/200</t>
  </si>
  <si>
    <t>250/250</t>
  </si>
  <si>
    <t>300/300</t>
  </si>
  <si>
    <t>400/400</t>
  </si>
  <si>
    <t>500/500</t>
  </si>
  <si>
    <t>1000/500</t>
  </si>
  <si>
    <t>1000/1000</t>
  </si>
  <si>
    <t>С Фланцем</t>
  </si>
  <si>
    <t>п 250</t>
  </si>
  <si>
    <t>л 300</t>
  </si>
  <si>
    <t>ю 300</t>
  </si>
  <si>
    <t>с 350</t>
  </si>
  <si>
    <t>Отвод Прямоугольный</t>
  </si>
  <si>
    <t>500/1000</t>
  </si>
  <si>
    <t>Оцинковка Труба L=1м</t>
  </si>
  <si>
    <t>Цвет</t>
  </si>
  <si>
    <t>Доборные элементы L=1</t>
  </si>
  <si>
    <t>Отлив 75</t>
  </si>
  <si>
    <t>Отлив 100</t>
  </si>
  <si>
    <t>Отлив 125</t>
  </si>
  <si>
    <t>Отлив 150</t>
  </si>
  <si>
    <t xml:space="preserve">Отлив 160 </t>
  </si>
  <si>
    <t xml:space="preserve">Отлив 180 </t>
  </si>
  <si>
    <t>Отлив 200</t>
  </si>
  <si>
    <t>Отлив 250</t>
  </si>
  <si>
    <t>Отлив 300</t>
  </si>
  <si>
    <t>Отлив 350</t>
  </si>
  <si>
    <t>Отлив 400</t>
  </si>
  <si>
    <t>Конёк 100*100</t>
  </si>
  <si>
    <t>Конёк 120*120</t>
  </si>
  <si>
    <t>Конёк 150*150</t>
  </si>
  <si>
    <t>Конёк 200*200</t>
  </si>
  <si>
    <t>Конёк 250*250</t>
  </si>
  <si>
    <t>Конёк 300*300</t>
  </si>
  <si>
    <t>Угол    30*30</t>
  </si>
  <si>
    <t>Угол    40*40</t>
  </si>
  <si>
    <t>Угол    50*50</t>
  </si>
  <si>
    <t>Угол    60*60</t>
  </si>
  <si>
    <t>Угол    80*80</t>
  </si>
  <si>
    <t>Угол   100*100</t>
  </si>
  <si>
    <t>Угол  120*120</t>
  </si>
  <si>
    <t>Угол   150*150</t>
  </si>
  <si>
    <t>Угол   200*200</t>
  </si>
  <si>
    <t>Капельник   100*65*10</t>
  </si>
  <si>
    <t>Ветровая планка   20*100*80*20</t>
  </si>
  <si>
    <t>Планка примыкания    100*50</t>
  </si>
  <si>
    <t>Парапет 10*15*35, 130*35*15*10</t>
  </si>
  <si>
    <t>Нержавеющая сталь AISI 430</t>
  </si>
  <si>
    <t>1 м</t>
  </si>
  <si>
    <t>0.5</t>
  </si>
  <si>
    <t>0.3</t>
  </si>
  <si>
    <t>0.25</t>
  </si>
  <si>
    <t>0.75</t>
  </si>
  <si>
    <t>0.6</t>
  </si>
  <si>
    <t>0.4</t>
  </si>
  <si>
    <t>Труба D=80</t>
  </si>
  <si>
    <t>Труба  D=90</t>
  </si>
  <si>
    <t>Труба D=100</t>
  </si>
  <si>
    <t>Труба D=125</t>
  </si>
  <si>
    <t>Труба D=140</t>
  </si>
  <si>
    <t>Труба D=150</t>
  </si>
  <si>
    <t>Труба D=160</t>
  </si>
  <si>
    <t>Труба D=180</t>
  </si>
  <si>
    <t>Труба D=200</t>
  </si>
  <si>
    <t>Труба D=110</t>
  </si>
  <si>
    <t>Труба  D=115</t>
  </si>
  <si>
    <t>Труба D=120</t>
  </si>
  <si>
    <t>Труба  D=130</t>
  </si>
  <si>
    <t>Труба D=135</t>
  </si>
  <si>
    <t>Труба D=250</t>
  </si>
  <si>
    <t>Труба D=300</t>
  </si>
  <si>
    <t>D=80</t>
  </si>
  <si>
    <t>D=90</t>
  </si>
  <si>
    <t>D=100</t>
  </si>
  <si>
    <t>D=110</t>
  </si>
  <si>
    <t>D=115</t>
  </si>
  <si>
    <t>D=120</t>
  </si>
  <si>
    <t>D=125</t>
  </si>
  <si>
    <t>D=130</t>
  </si>
  <si>
    <t>D=135</t>
  </si>
  <si>
    <t>D=140</t>
  </si>
  <si>
    <t>D=150</t>
  </si>
  <si>
    <t>D=160</t>
  </si>
  <si>
    <t>D=180</t>
  </si>
  <si>
    <t>D=200</t>
  </si>
  <si>
    <t>D=250</t>
  </si>
  <si>
    <t>100/80</t>
  </si>
  <si>
    <t>90/90</t>
  </si>
  <si>
    <t>100/90</t>
  </si>
  <si>
    <t>110/110</t>
  </si>
  <si>
    <t>115/115</t>
  </si>
  <si>
    <t>120/120</t>
  </si>
  <si>
    <t>125/125</t>
  </si>
  <si>
    <t>130/130</t>
  </si>
  <si>
    <t>135/135</t>
  </si>
  <si>
    <t>140/140</t>
  </si>
  <si>
    <t>160/160</t>
  </si>
  <si>
    <t>180/180</t>
  </si>
  <si>
    <t>140/110-135</t>
  </si>
  <si>
    <t>Гильза</t>
  </si>
  <si>
    <t xml:space="preserve">Переходы </t>
  </si>
  <si>
    <t>500-550</t>
  </si>
  <si>
    <t>Колпак на забор цветной</t>
  </si>
  <si>
    <t xml:space="preserve">    385х385</t>
  </si>
  <si>
    <t>колпак не стандартный</t>
  </si>
  <si>
    <t>Художественная ковка</t>
  </si>
  <si>
    <t>Сварочные работы</t>
  </si>
  <si>
    <t>Изготовление приточно-вытяжной вентиляции</t>
  </si>
  <si>
    <t>Изготовление лестниц под ключ</t>
  </si>
  <si>
    <t>Изготовление дровниц</t>
  </si>
  <si>
    <t>Изготовление урн</t>
  </si>
  <si>
    <t>Изготовление мангальниц</t>
  </si>
  <si>
    <t>Изготволение цветочниц</t>
  </si>
  <si>
    <t>Изготовление костровых чаш</t>
  </si>
  <si>
    <t xml:space="preserve"> J-профиль  20*10*10</t>
  </si>
  <si>
    <t xml:space="preserve"> J-профиль  20*35*10</t>
  </si>
  <si>
    <t>Гибка металла до 6 мм</t>
  </si>
  <si>
    <t>Лазерная резка металла до 20 мм</t>
  </si>
  <si>
    <t>Изготовление гардеробных систем</t>
  </si>
  <si>
    <t>Изготовление стеллажей</t>
  </si>
  <si>
    <t>Изготовление навесов</t>
  </si>
  <si>
    <t>Изготовление беседок</t>
  </si>
  <si>
    <t>Изготовление качель</t>
  </si>
  <si>
    <t>Изготовление козырьков</t>
  </si>
  <si>
    <t>Изготовление пожарные лестниц</t>
  </si>
  <si>
    <t xml:space="preserve">                            Входные группы</t>
  </si>
  <si>
    <t>Изготовление производственных стеллажей</t>
  </si>
  <si>
    <t>Изготовление пищевых столов</t>
  </si>
  <si>
    <t>Изготовление витрин</t>
  </si>
  <si>
    <t xml:space="preserve">                        автомат</t>
  </si>
  <si>
    <t xml:space="preserve">                        полуавтомат</t>
  </si>
  <si>
    <t>Изготовление промышленной вентиляции</t>
  </si>
  <si>
    <t>Изготовл и установка бытовой вентиляции</t>
  </si>
  <si>
    <t>Изготовление перил</t>
  </si>
  <si>
    <t>Изготовление фонарей</t>
  </si>
  <si>
    <t>Доставка по Туле и Области</t>
  </si>
  <si>
    <t>от 1000 руб.</t>
  </si>
  <si>
    <t>от 2000 руб.</t>
  </si>
  <si>
    <t>от 1500 руб.</t>
  </si>
  <si>
    <t>от 4000 руб.</t>
  </si>
  <si>
    <t xml:space="preserve">от 5000 руб. </t>
  </si>
  <si>
    <t>от 3500 руб.</t>
  </si>
  <si>
    <t>от 5000 руб.</t>
  </si>
  <si>
    <t>от 3000 руб.</t>
  </si>
  <si>
    <t>от 10000 руб.</t>
  </si>
  <si>
    <t>от 1800 руб.</t>
  </si>
  <si>
    <t>п.м.</t>
  </si>
  <si>
    <t>от 15000 руб.</t>
  </si>
  <si>
    <t>от 17000 руб.</t>
  </si>
  <si>
    <t>кв.м.</t>
  </si>
  <si>
    <t>от 100000 руб.</t>
  </si>
  <si>
    <t>от 140000 руб.</t>
  </si>
  <si>
    <t>от 150000 руб.</t>
  </si>
  <si>
    <t>договорная</t>
  </si>
  <si>
    <t>от 20000 руб.</t>
  </si>
  <si>
    <t>усл.</t>
  </si>
  <si>
    <t>ДОМ Под ключ:</t>
  </si>
  <si>
    <t xml:space="preserve">                           внутренняя отделка</t>
  </si>
  <si>
    <t xml:space="preserve">                           укладка плитки</t>
  </si>
  <si>
    <t xml:space="preserve">                           сантехнические работы</t>
  </si>
  <si>
    <t xml:space="preserve">                           теплый пол</t>
  </si>
  <si>
    <t xml:space="preserve">                           укладка ламината</t>
  </si>
  <si>
    <t>от 150 руб.</t>
  </si>
  <si>
    <t>м2</t>
  </si>
  <si>
    <t>Порошковая окраска металла:</t>
  </si>
  <si>
    <t xml:space="preserve">            плоских поверхностей (фасады, полки, двери…)</t>
  </si>
  <si>
    <t>от 40 руб.</t>
  </si>
  <si>
    <t>м</t>
  </si>
  <si>
    <t xml:space="preserve"> от 3р руб.</t>
  </si>
  <si>
    <t xml:space="preserve">            погонажных изделий (трубы, профиль…)</t>
  </si>
  <si>
    <t xml:space="preserve">            штучных изделий</t>
  </si>
  <si>
    <t>от 30000 руб.</t>
  </si>
  <si>
    <t xml:space="preserve">                    установка электро и водо радиаторов</t>
  </si>
  <si>
    <t xml:space="preserve">                            Пандусы</t>
  </si>
  <si>
    <t xml:space="preserve">                                        штакетник</t>
  </si>
  <si>
    <t xml:space="preserve">                                        жалюзи</t>
  </si>
  <si>
    <t xml:space="preserve">                                        кованные</t>
  </si>
  <si>
    <t xml:space="preserve">                                        профлист</t>
  </si>
  <si>
    <t xml:space="preserve">                                         без автоматики</t>
  </si>
  <si>
    <t xml:space="preserve">                                         с автоматикой</t>
  </si>
  <si>
    <t xml:space="preserve">                                         рулонные автоматические</t>
  </si>
  <si>
    <t>Строительство/ремонт/водоотведение</t>
  </si>
  <si>
    <t>Строительство/ремонт/кровля</t>
  </si>
  <si>
    <t>Строительство/ремонт</t>
  </si>
  <si>
    <t>Строительство/ремонт/вентиляция</t>
  </si>
  <si>
    <t>Строительство/ремонт/комплектующие</t>
  </si>
  <si>
    <r>
      <t>165/</t>
    </r>
    <r>
      <rPr>
        <b/>
        <sz val="12"/>
        <color theme="1"/>
        <rFont val="Calibri Light"/>
        <family val="2"/>
        <charset val="204"/>
        <scheme val="major"/>
      </rPr>
      <t>190</t>
    </r>
  </si>
  <si>
    <r>
      <t>650</t>
    </r>
    <r>
      <rPr>
        <b/>
        <sz val="12"/>
        <color theme="1"/>
        <rFont val="Calibri Light"/>
        <family val="2"/>
        <charset val="204"/>
        <scheme val="major"/>
      </rPr>
      <t>/700</t>
    </r>
  </si>
  <si>
    <r>
      <t xml:space="preserve">                         </t>
    </r>
    <r>
      <rPr>
        <i/>
        <sz val="11"/>
        <color theme="1"/>
        <rFont val="Calibri Light"/>
        <family val="2"/>
        <charset val="204"/>
        <scheme val="major"/>
      </rPr>
      <t xml:space="preserve">  заливка пола</t>
    </r>
  </si>
  <si>
    <t>от 500 руб.</t>
  </si>
  <si>
    <t>Дымники</t>
  </si>
  <si>
    <t>Металлоообработка</t>
  </si>
  <si>
    <t xml:space="preserve">                20*100*250*100*20</t>
  </si>
  <si>
    <t xml:space="preserve">                20*100*370*100*20</t>
  </si>
  <si>
    <t>Цинк</t>
  </si>
  <si>
    <t xml:space="preserve">                       0.81/1.0м</t>
  </si>
  <si>
    <t xml:space="preserve">                       1.1/1.20м</t>
  </si>
  <si>
    <t xml:space="preserve">                       1.21/1.40м</t>
  </si>
  <si>
    <t xml:space="preserve">                       1.41/1.6м</t>
  </si>
  <si>
    <t xml:space="preserve">                       1.51/1.8м</t>
  </si>
  <si>
    <t xml:space="preserve">                       1.81/2.0м</t>
  </si>
  <si>
    <t xml:space="preserve">                       2.01/2.2м</t>
  </si>
  <si>
    <t xml:space="preserve">                       2.21/2.4м</t>
  </si>
  <si>
    <t xml:space="preserve">                      2.41/2.6м</t>
  </si>
  <si>
    <t xml:space="preserve">                      2.81/3.0м</t>
  </si>
  <si>
    <t>д.80-130</t>
  </si>
  <si>
    <t>д.250</t>
  </si>
  <si>
    <t>д.220</t>
  </si>
  <si>
    <t>д.200</t>
  </si>
  <si>
    <t>д.190</t>
  </si>
  <si>
    <t>д.180</t>
  </si>
  <si>
    <t>д.170</t>
  </si>
  <si>
    <t>д.160</t>
  </si>
  <si>
    <t>д.150</t>
  </si>
  <si>
    <t>д.140</t>
  </si>
  <si>
    <r>
      <t xml:space="preserve">Флюгарка </t>
    </r>
    <r>
      <rPr>
        <b/>
        <i/>
        <sz val="11"/>
        <color theme="0" tint="-0.34998626667073579"/>
        <rFont val="Calibri Light"/>
        <family val="2"/>
        <charset val="204"/>
        <scheme val="major"/>
      </rPr>
      <t>д.=диаметр</t>
    </r>
  </si>
  <si>
    <t>Зонт Вытяжной</t>
  </si>
  <si>
    <t>400/800</t>
  </si>
  <si>
    <t>400/1000</t>
  </si>
  <si>
    <t>500/1300</t>
  </si>
  <si>
    <t>500/1800</t>
  </si>
  <si>
    <t>500/2000</t>
  </si>
  <si>
    <t>1000/1200</t>
  </si>
  <si>
    <t>1200/1200</t>
  </si>
  <si>
    <t>1000/1500</t>
  </si>
  <si>
    <t>800/1900</t>
  </si>
  <si>
    <t>1000/2000</t>
  </si>
  <si>
    <t>1200/2400</t>
  </si>
  <si>
    <t>д.80-120</t>
  </si>
  <si>
    <t>д.130-150</t>
  </si>
  <si>
    <t>Ухват на шпильке</t>
  </si>
  <si>
    <t>д.160-180</t>
  </si>
  <si>
    <t xml:space="preserve">Водосточные системы </t>
  </si>
  <si>
    <t>Труба ø140 цинк L=1.25</t>
  </si>
  <si>
    <t>Труба ø120 цинк L=1.25</t>
  </si>
  <si>
    <t>Труба ø100 цинк L=1.25</t>
  </si>
  <si>
    <t>Труба ø150 цинк L=1.25</t>
  </si>
  <si>
    <t>Труба ø160 цинк L=1.25</t>
  </si>
  <si>
    <t xml:space="preserve">Колено ø140 </t>
  </si>
  <si>
    <t>Колено ø160</t>
  </si>
  <si>
    <t>280/350</t>
  </si>
  <si>
    <t>290/360</t>
  </si>
  <si>
    <t>320/380</t>
  </si>
  <si>
    <t xml:space="preserve">Воронка  ø100 </t>
  </si>
  <si>
    <t xml:space="preserve">Отлив полка 50 </t>
  </si>
  <si>
    <t>Капельник 150*100*20</t>
  </si>
  <si>
    <t>Снегозадержатель   30*65*95*20</t>
  </si>
  <si>
    <t xml:space="preserve">                10*15*35, 260*35*15*10</t>
  </si>
  <si>
    <t>Желоб б/к 1метр</t>
  </si>
  <si>
    <t>Желоб с коньком 1 метр</t>
  </si>
  <si>
    <t>Желоб с коньком 2 метра</t>
  </si>
  <si>
    <t>Желоб б/к 2метра</t>
  </si>
  <si>
    <r>
      <t xml:space="preserve">Дымник </t>
    </r>
    <r>
      <rPr>
        <i/>
        <sz val="12"/>
        <color theme="1"/>
        <rFont val="Calibri"/>
        <family val="2"/>
        <charset val="204"/>
        <scheme val="minor"/>
      </rPr>
      <t>до 0.8 полупериметра</t>
    </r>
    <r>
      <rPr>
        <i/>
        <sz val="14"/>
        <color theme="1"/>
        <rFont val="Calibri"/>
        <family val="2"/>
        <charset val="204"/>
        <scheme val="minor"/>
      </rPr>
      <t xml:space="preserve"> (пп)</t>
    </r>
  </si>
  <si>
    <t>от 1200</t>
  </si>
  <si>
    <t xml:space="preserve">    390х390</t>
  </si>
  <si>
    <t>Дымники жалюзийные</t>
  </si>
  <si>
    <t>Заборы</t>
  </si>
  <si>
    <t>Распашные ворота</t>
  </si>
  <si>
    <t>Откатные ворота</t>
  </si>
  <si>
    <t>Мебель на заказ (кухни, столы, кровати, офисная)</t>
  </si>
  <si>
    <t>Искрогаситель</t>
  </si>
  <si>
    <t>Шибер</t>
  </si>
  <si>
    <t>Оцинкованная сталь 0.45 мм</t>
  </si>
  <si>
    <t>*Все цены указаны за наличный расчет, при безналичном расчете +10%</t>
  </si>
  <si>
    <t>Шибер D=80-130</t>
  </si>
  <si>
    <t>D=170</t>
  </si>
  <si>
    <t>D=190</t>
  </si>
  <si>
    <t>D=220</t>
  </si>
  <si>
    <t>Врезка в стену</t>
  </si>
  <si>
    <t>D=80-140</t>
  </si>
  <si>
    <t>D=150-200</t>
  </si>
  <si>
    <t>Заглушка из нержавеющей стали</t>
  </si>
  <si>
    <t>Зонт (флюгарка)</t>
  </si>
  <si>
    <t>Другое</t>
  </si>
  <si>
    <t>* Возможно изготовление по вашим размерам</t>
  </si>
  <si>
    <t>Шибера оцинкованные</t>
  </si>
  <si>
    <t>45° нерж</t>
  </si>
  <si>
    <t>90 ° нерж</t>
  </si>
  <si>
    <t>90 ° цинк</t>
  </si>
  <si>
    <t>45° цинк</t>
  </si>
  <si>
    <t>Колено (отвод) 45° и 90°  нерж и цинк</t>
  </si>
  <si>
    <t>Цена* цинк/+цвет</t>
  </si>
  <si>
    <t>Цена*/метр</t>
  </si>
  <si>
    <t>Цена*</t>
  </si>
  <si>
    <t>Тройник на колонку и котел нержавеющая сталь</t>
  </si>
  <si>
    <t>Сад и садовая мебель</t>
  </si>
  <si>
    <t>Мангал простой с ножками</t>
  </si>
  <si>
    <t>Мангал с крышей</t>
  </si>
  <si>
    <t>от 17000</t>
  </si>
  <si>
    <t xml:space="preserve">Мангал кованный без крыши </t>
  </si>
  <si>
    <t>от 15000</t>
  </si>
  <si>
    <t>Мангал кованный и сварной с крышей</t>
  </si>
  <si>
    <t>от 20000</t>
  </si>
  <si>
    <t>Мангал разборный</t>
  </si>
  <si>
    <t>от 5000</t>
  </si>
  <si>
    <t>Дом/дача</t>
  </si>
  <si>
    <t>Латунь розница</t>
  </si>
  <si>
    <t>D=65 мм ст.</t>
  </si>
  <si>
    <t>Нержавейка розница</t>
  </si>
  <si>
    <t>Оцинковка роозница</t>
  </si>
  <si>
    <t>Самоварные трубы (опт)</t>
  </si>
  <si>
    <t>Самоварные трубы (розница)</t>
  </si>
  <si>
    <t>на заказ</t>
  </si>
  <si>
    <t>Латунь                                     от 20-50 шт</t>
  </si>
  <si>
    <t>Латунь                                     от 51-100 шт</t>
  </si>
  <si>
    <t>Лутунь                                     свыше 100 шт</t>
  </si>
  <si>
    <t>Нержавейка                                  от 20-50 шт</t>
  </si>
  <si>
    <t>Нержавейка                                  от 51-100 шт</t>
  </si>
  <si>
    <t>Нержавейка                                 свыше 100 шт</t>
  </si>
  <si>
    <t>Оцинковка                                    от 20-50 шт</t>
  </si>
  <si>
    <t>Оцинковка                                    от 51-100 шт</t>
  </si>
  <si>
    <t>Оцинковка                                    свыше 100 шт</t>
  </si>
  <si>
    <t>Дефлектора</t>
  </si>
  <si>
    <t>от 10 000</t>
  </si>
  <si>
    <t>Корзина фасадная (без закладной)</t>
  </si>
  <si>
    <t>Корзина фасадная + крепление в стену</t>
  </si>
  <si>
    <t>от 6500</t>
  </si>
  <si>
    <t>Фасадные корзины (скидка от объема)</t>
  </si>
  <si>
    <t>(сумма минимального заказа)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</si>
</sst>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b/>
      <sz val="12"/>
      <color indexed="8"/>
      <name val="Calibri Light"/>
      <family val="2"/>
      <charset val="204"/>
      <scheme val="major"/>
    </font>
    <font>
      <b/>
      <sz val="10"/>
      <color indexed="8"/>
      <name val="Calibri Light"/>
      <family val="2"/>
      <charset val="204"/>
      <scheme val="major"/>
    </font>
    <font>
      <b/>
      <sz val="12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b/>
      <i/>
      <sz val="16"/>
      <color indexed="8"/>
      <name val="Calibri Light"/>
      <family val="2"/>
      <charset val="204"/>
      <scheme val="major"/>
    </font>
    <font>
      <b/>
      <i/>
      <sz val="10"/>
      <color indexed="8"/>
      <name val="Calibri Light"/>
      <family val="2"/>
      <charset val="204"/>
      <scheme val="major"/>
    </font>
    <font>
      <sz val="9"/>
      <color indexed="8"/>
      <name val="Calibri Light"/>
      <family val="2"/>
      <charset val="204"/>
      <scheme val="major"/>
    </font>
    <font>
      <sz val="12"/>
      <color theme="1"/>
      <name val="Calibri Light"/>
      <family val="2"/>
      <charset val="204"/>
      <scheme val="major"/>
    </font>
    <font>
      <sz val="12"/>
      <color indexed="8"/>
      <name val="Calibri Light"/>
      <family val="2"/>
      <charset val="204"/>
      <scheme val="major"/>
    </font>
    <font>
      <i/>
      <sz val="10"/>
      <color indexed="8"/>
      <name val="Calibri Light"/>
      <family val="2"/>
      <charset val="204"/>
      <scheme val="major"/>
    </font>
    <font>
      <sz val="12"/>
      <color indexed="12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  <font>
      <b/>
      <sz val="12"/>
      <name val="Calibri Light"/>
      <family val="2"/>
      <charset val="204"/>
      <scheme val="major"/>
    </font>
    <font>
      <i/>
      <sz val="12"/>
      <color indexed="8"/>
      <name val="Calibri Light"/>
      <family val="2"/>
      <charset val="204"/>
      <scheme val="major"/>
    </font>
    <font>
      <b/>
      <i/>
      <sz val="12"/>
      <color theme="1"/>
      <name val="Calibri Light"/>
      <family val="2"/>
      <charset val="204"/>
      <scheme val="major"/>
    </font>
    <font>
      <sz val="10"/>
      <color indexed="8"/>
      <name val="Calibri Light"/>
      <family val="2"/>
      <charset val="204"/>
      <scheme val="major"/>
    </font>
    <font>
      <b/>
      <sz val="11"/>
      <color theme="1"/>
      <name val="Calibri Light"/>
      <family val="2"/>
      <charset val="204"/>
      <scheme val="major"/>
    </font>
    <font>
      <i/>
      <sz val="11"/>
      <color theme="1"/>
      <name val="Calibri Light"/>
      <family val="2"/>
      <charset val="204"/>
      <scheme val="major"/>
    </font>
    <font>
      <i/>
      <sz val="12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b/>
      <i/>
      <sz val="9"/>
      <color theme="1"/>
      <name val="Calibri Light"/>
      <family val="2"/>
      <charset val="204"/>
      <scheme val="major"/>
    </font>
    <font>
      <sz val="10"/>
      <color indexed="12"/>
      <name val="Calibri Light"/>
      <family val="2"/>
      <charset val="204"/>
      <scheme val="major"/>
    </font>
    <font>
      <b/>
      <i/>
      <sz val="11"/>
      <color theme="1"/>
      <name val="Calibri Light"/>
      <family val="2"/>
      <charset val="204"/>
      <scheme val="major"/>
    </font>
    <font>
      <b/>
      <sz val="14"/>
      <color theme="1"/>
      <name val="Calibri Light"/>
      <family val="2"/>
      <charset val="204"/>
      <scheme val="major"/>
    </font>
    <font>
      <b/>
      <sz val="18"/>
      <color theme="1"/>
      <name val="Calibri Light"/>
      <family val="2"/>
      <charset val="204"/>
      <scheme val="major"/>
    </font>
    <font>
      <b/>
      <i/>
      <sz val="16"/>
      <color theme="1"/>
      <name val="Calibri Light"/>
      <family val="2"/>
      <charset val="204"/>
      <scheme val="major"/>
    </font>
    <font>
      <i/>
      <sz val="10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16"/>
      <color indexed="8"/>
      <name val="Calibri Light"/>
      <family val="2"/>
      <charset val="204"/>
      <scheme val="major"/>
    </font>
    <font>
      <sz val="16"/>
      <color indexed="12"/>
      <name val="Calibri Light"/>
      <family val="2"/>
      <charset val="204"/>
      <scheme val="major"/>
    </font>
    <font>
      <b/>
      <sz val="16"/>
      <color theme="1"/>
      <name val="Calibri Light"/>
      <family val="2"/>
      <charset val="204"/>
      <scheme val="major"/>
    </font>
    <font>
      <i/>
      <sz val="16"/>
      <color theme="1"/>
      <name val="Calibri Light"/>
      <family val="2"/>
      <charset val="204"/>
      <scheme val="major"/>
    </font>
    <font>
      <i/>
      <sz val="16"/>
      <color indexed="8"/>
      <name val="Calibri Light"/>
      <family val="2"/>
      <charset val="204"/>
      <scheme val="major"/>
    </font>
    <font>
      <sz val="7"/>
      <color indexed="8"/>
      <name val="Arial Narrow"/>
      <family val="2"/>
      <charset val="204"/>
    </font>
    <font>
      <i/>
      <sz val="14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0" tint="-0.34998626667073579"/>
      <name val="Calibri Light"/>
      <family val="2"/>
      <charset val="204"/>
      <scheme val="major"/>
    </font>
    <font>
      <b/>
      <i/>
      <sz val="14"/>
      <color indexed="8"/>
      <name val="Calibri Light"/>
      <family val="2"/>
      <charset val="204"/>
      <scheme val="major"/>
    </font>
    <font>
      <b/>
      <sz val="11"/>
      <color indexed="8"/>
      <name val="Calibri Light"/>
      <family val="2"/>
      <charset val="204"/>
      <scheme val="major"/>
    </font>
    <font>
      <b/>
      <sz val="9"/>
      <color indexed="8"/>
      <name val="Calibri Light"/>
      <family val="2"/>
      <charset val="204"/>
      <scheme val="major"/>
    </font>
    <font>
      <b/>
      <i/>
      <sz val="12"/>
      <color rgb="FF000000"/>
      <name val="Calibri Light"/>
      <family val="2"/>
      <charset val="204"/>
      <scheme val="major"/>
    </font>
    <font>
      <b/>
      <i/>
      <u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2"/>
      <color rgb="FF000000"/>
      <name val="Calibri Light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/>
    <xf numFmtId="1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/>
    <xf numFmtId="0" fontId="21" fillId="4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7" fillId="0" borderId="1" xfId="0" applyFont="1" applyBorder="1"/>
    <xf numFmtId="0" fontId="23" fillId="0" borderId="1" xfId="0" applyFont="1" applyBorder="1" applyAlignment="1">
      <alignment horizontal="center" vertical="center"/>
    </xf>
    <xf numFmtId="1" fontId="4" fillId="0" borderId="1" xfId="0" applyNumberFormat="1" applyFont="1" applyBorder="1"/>
    <xf numFmtId="0" fontId="24" fillId="0" borderId="1" xfId="0" applyFont="1" applyBorder="1" applyAlignment="1">
      <alignment textRotation="90"/>
    </xf>
    <xf numFmtId="0" fontId="4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25" fillId="0" borderId="1" xfId="0" applyFont="1" applyBorder="1"/>
    <xf numFmtId="0" fontId="26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/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/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2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1" fillId="0" borderId="3" xfId="0" applyFont="1" applyBorder="1"/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5" fillId="0" borderId="1" xfId="0" applyFont="1" applyBorder="1"/>
    <xf numFmtId="0" fontId="35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center"/>
    </xf>
    <xf numFmtId="0" fontId="4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" fontId="13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26" fillId="0" borderId="2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7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/>
    </xf>
    <xf numFmtId="0" fontId="28" fillId="0" borderId="2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44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4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3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EB30-D6E7-4DAA-8605-52FD2304500D}">
  <dimension ref="A1:F45"/>
  <sheetViews>
    <sheetView workbookViewId="0">
      <pane ySplit="1" topLeftCell="A35" activePane="bottomLeft" state="frozen"/>
      <selection pane="bottomLeft" activeCell="H6" sqref="H6"/>
    </sheetView>
  </sheetViews>
  <sheetFormatPr defaultColWidth="11.46484375" defaultRowHeight="14.25" x14ac:dyDescent="0.45"/>
  <cols>
    <col min="1" max="1" width="16.73046875" style="24" customWidth="1"/>
    <col min="2" max="2" width="40.3984375" style="24" customWidth="1"/>
    <col min="3" max="3" width="34" style="24" customWidth="1"/>
    <col min="4" max="4" width="12.796875" style="24" customWidth="1"/>
    <col min="5" max="5" width="10.86328125" style="27" customWidth="1"/>
    <col min="6" max="6" width="17.1328125" style="24" customWidth="1"/>
    <col min="7" max="248" width="11.46484375" style="24"/>
    <col min="249" max="249" width="10.46484375" style="24" customWidth="1"/>
    <col min="250" max="250" width="20.796875" style="24" customWidth="1"/>
    <col min="251" max="251" width="17.1328125" style="24" customWidth="1"/>
    <col min="252" max="253" width="34" style="24" customWidth="1"/>
    <col min="254" max="254" width="12.796875" style="24" customWidth="1"/>
    <col min="255" max="255" width="17.1328125" style="24" customWidth="1"/>
    <col min="256" max="258" width="11.46484375" style="24"/>
    <col min="259" max="259" width="18.33203125" style="24" customWidth="1"/>
    <col min="260" max="260" width="26.796875" style="24" customWidth="1"/>
    <col min="261" max="504" width="11.46484375" style="24"/>
    <col min="505" max="505" width="10.46484375" style="24" customWidth="1"/>
    <col min="506" max="506" width="20.796875" style="24" customWidth="1"/>
    <col min="507" max="507" width="17.1328125" style="24" customWidth="1"/>
    <col min="508" max="509" width="34" style="24" customWidth="1"/>
    <col min="510" max="510" width="12.796875" style="24" customWidth="1"/>
    <col min="511" max="511" width="17.1328125" style="24" customWidth="1"/>
    <col min="512" max="514" width="11.46484375" style="24"/>
    <col min="515" max="515" width="18.33203125" style="24" customWidth="1"/>
    <col min="516" max="516" width="26.796875" style="24" customWidth="1"/>
    <col min="517" max="760" width="11.46484375" style="24"/>
    <col min="761" max="761" width="10.46484375" style="24" customWidth="1"/>
    <col min="762" max="762" width="20.796875" style="24" customWidth="1"/>
    <col min="763" max="763" width="17.1328125" style="24" customWidth="1"/>
    <col min="764" max="765" width="34" style="24" customWidth="1"/>
    <col min="766" max="766" width="12.796875" style="24" customWidth="1"/>
    <col min="767" max="767" width="17.1328125" style="24" customWidth="1"/>
    <col min="768" max="770" width="11.46484375" style="24"/>
    <col min="771" max="771" width="18.33203125" style="24" customWidth="1"/>
    <col min="772" max="772" width="26.796875" style="24" customWidth="1"/>
    <col min="773" max="1016" width="11.46484375" style="24"/>
    <col min="1017" max="1017" width="10.46484375" style="24" customWidth="1"/>
    <col min="1018" max="1018" width="20.796875" style="24" customWidth="1"/>
    <col min="1019" max="1019" width="17.1328125" style="24" customWidth="1"/>
    <col min="1020" max="1021" width="34" style="24" customWidth="1"/>
    <col min="1022" max="1022" width="12.796875" style="24" customWidth="1"/>
    <col min="1023" max="1023" width="17.1328125" style="24" customWidth="1"/>
    <col min="1024" max="1026" width="11.46484375" style="24"/>
    <col min="1027" max="1027" width="18.33203125" style="24" customWidth="1"/>
    <col min="1028" max="1028" width="26.796875" style="24" customWidth="1"/>
    <col min="1029" max="1272" width="11.46484375" style="24"/>
    <col min="1273" max="1273" width="10.46484375" style="24" customWidth="1"/>
    <col min="1274" max="1274" width="20.796875" style="24" customWidth="1"/>
    <col min="1275" max="1275" width="17.1328125" style="24" customWidth="1"/>
    <col min="1276" max="1277" width="34" style="24" customWidth="1"/>
    <col min="1278" max="1278" width="12.796875" style="24" customWidth="1"/>
    <col min="1279" max="1279" width="17.1328125" style="24" customWidth="1"/>
    <col min="1280" max="1282" width="11.46484375" style="24"/>
    <col min="1283" max="1283" width="18.33203125" style="24" customWidth="1"/>
    <col min="1284" max="1284" width="26.796875" style="24" customWidth="1"/>
    <col min="1285" max="1528" width="11.46484375" style="24"/>
    <col min="1529" max="1529" width="10.46484375" style="24" customWidth="1"/>
    <col min="1530" max="1530" width="20.796875" style="24" customWidth="1"/>
    <col min="1531" max="1531" width="17.1328125" style="24" customWidth="1"/>
    <col min="1532" max="1533" width="34" style="24" customWidth="1"/>
    <col min="1534" max="1534" width="12.796875" style="24" customWidth="1"/>
    <col min="1535" max="1535" width="17.1328125" style="24" customWidth="1"/>
    <col min="1536" max="1538" width="11.46484375" style="24"/>
    <col min="1539" max="1539" width="18.33203125" style="24" customWidth="1"/>
    <col min="1540" max="1540" width="26.796875" style="24" customWidth="1"/>
    <col min="1541" max="1784" width="11.46484375" style="24"/>
    <col min="1785" max="1785" width="10.46484375" style="24" customWidth="1"/>
    <col min="1786" max="1786" width="20.796875" style="24" customWidth="1"/>
    <col min="1787" max="1787" width="17.1328125" style="24" customWidth="1"/>
    <col min="1788" max="1789" width="34" style="24" customWidth="1"/>
    <col min="1790" max="1790" width="12.796875" style="24" customWidth="1"/>
    <col min="1791" max="1791" width="17.1328125" style="24" customWidth="1"/>
    <col min="1792" max="1794" width="11.46484375" style="24"/>
    <col min="1795" max="1795" width="18.33203125" style="24" customWidth="1"/>
    <col min="1796" max="1796" width="26.796875" style="24" customWidth="1"/>
    <col min="1797" max="2040" width="11.46484375" style="24"/>
    <col min="2041" max="2041" width="10.46484375" style="24" customWidth="1"/>
    <col min="2042" max="2042" width="20.796875" style="24" customWidth="1"/>
    <col min="2043" max="2043" width="17.1328125" style="24" customWidth="1"/>
    <col min="2044" max="2045" width="34" style="24" customWidth="1"/>
    <col min="2046" max="2046" width="12.796875" style="24" customWidth="1"/>
    <col min="2047" max="2047" width="17.1328125" style="24" customWidth="1"/>
    <col min="2048" max="2050" width="11.46484375" style="24"/>
    <col min="2051" max="2051" width="18.33203125" style="24" customWidth="1"/>
    <col min="2052" max="2052" width="26.796875" style="24" customWidth="1"/>
    <col min="2053" max="2296" width="11.46484375" style="24"/>
    <col min="2297" max="2297" width="10.46484375" style="24" customWidth="1"/>
    <col min="2298" max="2298" width="20.796875" style="24" customWidth="1"/>
    <col min="2299" max="2299" width="17.1328125" style="24" customWidth="1"/>
    <col min="2300" max="2301" width="34" style="24" customWidth="1"/>
    <col min="2302" max="2302" width="12.796875" style="24" customWidth="1"/>
    <col min="2303" max="2303" width="17.1328125" style="24" customWidth="1"/>
    <col min="2304" max="2306" width="11.46484375" style="24"/>
    <col min="2307" max="2307" width="18.33203125" style="24" customWidth="1"/>
    <col min="2308" max="2308" width="26.796875" style="24" customWidth="1"/>
    <col min="2309" max="2552" width="11.46484375" style="24"/>
    <col min="2553" max="2553" width="10.46484375" style="24" customWidth="1"/>
    <col min="2554" max="2554" width="20.796875" style="24" customWidth="1"/>
    <col min="2555" max="2555" width="17.1328125" style="24" customWidth="1"/>
    <col min="2556" max="2557" width="34" style="24" customWidth="1"/>
    <col min="2558" max="2558" width="12.796875" style="24" customWidth="1"/>
    <col min="2559" max="2559" width="17.1328125" style="24" customWidth="1"/>
    <col min="2560" max="2562" width="11.46484375" style="24"/>
    <col min="2563" max="2563" width="18.33203125" style="24" customWidth="1"/>
    <col min="2564" max="2564" width="26.796875" style="24" customWidth="1"/>
    <col min="2565" max="2808" width="11.46484375" style="24"/>
    <col min="2809" max="2809" width="10.46484375" style="24" customWidth="1"/>
    <col min="2810" max="2810" width="20.796875" style="24" customWidth="1"/>
    <col min="2811" max="2811" width="17.1328125" style="24" customWidth="1"/>
    <col min="2812" max="2813" width="34" style="24" customWidth="1"/>
    <col min="2814" max="2814" width="12.796875" style="24" customWidth="1"/>
    <col min="2815" max="2815" width="17.1328125" style="24" customWidth="1"/>
    <col min="2816" max="2818" width="11.46484375" style="24"/>
    <col min="2819" max="2819" width="18.33203125" style="24" customWidth="1"/>
    <col min="2820" max="2820" width="26.796875" style="24" customWidth="1"/>
    <col min="2821" max="3064" width="11.46484375" style="24"/>
    <col min="3065" max="3065" width="10.46484375" style="24" customWidth="1"/>
    <col min="3066" max="3066" width="20.796875" style="24" customWidth="1"/>
    <col min="3067" max="3067" width="17.1328125" style="24" customWidth="1"/>
    <col min="3068" max="3069" width="34" style="24" customWidth="1"/>
    <col min="3070" max="3070" width="12.796875" style="24" customWidth="1"/>
    <col min="3071" max="3071" width="17.1328125" style="24" customWidth="1"/>
    <col min="3072" max="3074" width="11.46484375" style="24"/>
    <col min="3075" max="3075" width="18.33203125" style="24" customWidth="1"/>
    <col min="3076" max="3076" width="26.796875" style="24" customWidth="1"/>
    <col min="3077" max="3320" width="11.46484375" style="24"/>
    <col min="3321" max="3321" width="10.46484375" style="24" customWidth="1"/>
    <col min="3322" max="3322" width="20.796875" style="24" customWidth="1"/>
    <col min="3323" max="3323" width="17.1328125" style="24" customWidth="1"/>
    <col min="3324" max="3325" width="34" style="24" customWidth="1"/>
    <col min="3326" max="3326" width="12.796875" style="24" customWidth="1"/>
    <col min="3327" max="3327" width="17.1328125" style="24" customWidth="1"/>
    <col min="3328" max="3330" width="11.46484375" style="24"/>
    <col min="3331" max="3331" width="18.33203125" style="24" customWidth="1"/>
    <col min="3332" max="3332" width="26.796875" style="24" customWidth="1"/>
    <col min="3333" max="3576" width="11.46484375" style="24"/>
    <col min="3577" max="3577" width="10.46484375" style="24" customWidth="1"/>
    <col min="3578" max="3578" width="20.796875" style="24" customWidth="1"/>
    <col min="3579" max="3579" width="17.1328125" style="24" customWidth="1"/>
    <col min="3580" max="3581" width="34" style="24" customWidth="1"/>
    <col min="3582" max="3582" width="12.796875" style="24" customWidth="1"/>
    <col min="3583" max="3583" width="17.1328125" style="24" customWidth="1"/>
    <col min="3584" max="3586" width="11.46484375" style="24"/>
    <col min="3587" max="3587" width="18.33203125" style="24" customWidth="1"/>
    <col min="3588" max="3588" width="26.796875" style="24" customWidth="1"/>
    <col min="3589" max="3832" width="11.46484375" style="24"/>
    <col min="3833" max="3833" width="10.46484375" style="24" customWidth="1"/>
    <col min="3834" max="3834" width="20.796875" style="24" customWidth="1"/>
    <col min="3835" max="3835" width="17.1328125" style="24" customWidth="1"/>
    <col min="3836" max="3837" width="34" style="24" customWidth="1"/>
    <col min="3838" max="3838" width="12.796875" style="24" customWidth="1"/>
    <col min="3839" max="3839" width="17.1328125" style="24" customWidth="1"/>
    <col min="3840" max="3842" width="11.46484375" style="24"/>
    <col min="3843" max="3843" width="18.33203125" style="24" customWidth="1"/>
    <col min="3844" max="3844" width="26.796875" style="24" customWidth="1"/>
    <col min="3845" max="4088" width="11.46484375" style="24"/>
    <col min="4089" max="4089" width="10.46484375" style="24" customWidth="1"/>
    <col min="4090" max="4090" width="20.796875" style="24" customWidth="1"/>
    <col min="4091" max="4091" width="17.1328125" style="24" customWidth="1"/>
    <col min="4092" max="4093" width="34" style="24" customWidth="1"/>
    <col min="4094" max="4094" width="12.796875" style="24" customWidth="1"/>
    <col min="4095" max="4095" width="17.1328125" style="24" customWidth="1"/>
    <col min="4096" max="4098" width="11.46484375" style="24"/>
    <col min="4099" max="4099" width="18.33203125" style="24" customWidth="1"/>
    <col min="4100" max="4100" width="26.796875" style="24" customWidth="1"/>
    <col min="4101" max="4344" width="11.46484375" style="24"/>
    <col min="4345" max="4345" width="10.46484375" style="24" customWidth="1"/>
    <col min="4346" max="4346" width="20.796875" style="24" customWidth="1"/>
    <col min="4347" max="4347" width="17.1328125" style="24" customWidth="1"/>
    <col min="4348" max="4349" width="34" style="24" customWidth="1"/>
    <col min="4350" max="4350" width="12.796875" style="24" customWidth="1"/>
    <col min="4351" max="4351" width="17.1328125" style="24" customWidth="1"/>
    <col min="4352" max="4354" width="11.46484375" style="24"/>
    <col min="4355" max="4355" width="18.33203125" style="24" customWidth="1"/>
    <col min="4356" max="4356" width="26.796875" style="24" customWidth="1"/>
    <col min="4357" max="4600" width="11.46484375" style="24"/>
    <col min="4601" max="4601" width="10.46484375" style="24" customWidth="1"/>
    <col min="4602" max="4602" width="20.796875" style="24" customWidth="1"/>
    <col min="4603" max="4603" width="17.1328125" style="24" customWidth="1"/>
    <col min="4604" max="4605" width="34" style="24" customWidth="1"/>
    <col min="4606" max="4606" width="12.796875" style="24" customWidth="1"/>
    <col min="4607" max="4607" width="17.1328125" style="24" customWidth="1"/>
    <col min="4608" max="4610" width="11.46484375" style="24"/>
    <col min="4611" max="4611" width="18.33203125" style="24" customWidth="1"/>
    <col min="4612" max="4612" width="26.796875" style="24" customWidth="1"/>
    <col min="4613" max="4856" width="11.46484375" style="24"/>
    <col min="4857" max="4857" width="10.46484375" style="24" customWidth="1"/>
    <col min="4858" max="4858" width="20.796875" style="24" customWidth="1"/>
    <col min="4859" max="4859" width="17.1328125" style="24" customWidth="1"/>
    <col min="4860" max="4861" width="34" style="24" customWidth="1"/>
    <col min="4862" max="4862" width="12.796875" style="24" customWidth="1"/>
    <col min="4863" max="4863" width="17.1328125" style="24" customWidth="1"/>
    <col min="4864" max="4866" width="11.46484375" style="24"/>
    <col min="4867" max="4867" width="18.33203125" style="24" customWidth="1"/>
    <col min="4868" max="4868" width="26.796875" style="24" customWidth="1"/>
    <col min="4869" max="5112" width="11.46484375" style="24"/>
    <col min="5113" max="5113" width="10.46484375" style="24" customWidth="1"/>
    <col min="5114" max="5114" width="20.796875" style="24" customWidth="1"/>
    <col min="5115" max="5115" width="17.1328125" style="24" customWidth="1"/>
    <col min="5116" max="5117" width="34" style="24" customWidth="1"/>
    <col min="5118" max="5118" width="12.796875" style="24" customWidth="1"/>
    <col min="5119" max="5119" width="17.1328125" style="24" customWidth="1"/>
    <col min="5120" max="5122" width="11.46484375" style="24"/>
    <col min="5123" max="5123" width="18.33203125" style="24" customWidth="1"/>
    <col min="5124" max="5124" width="26.796875" style="24" customWidth="1"/>
    <col min="5125" max="5368" width="11.46484375" style="24"/>
    <col min="5369" max="5369" width="10.46484375" style="24" customWidth="1"/>
    <col min="5370" max="5370" width="20.796875" style="24" customWidth="1"/>
    <col min="5371" max="5371" width="17.1328125" style="24" customWidth="1"/>
    <col min="5372" max="5373" width="34" style="24" customWidth="1"/>
    <col min="5374" max="5374" width="12.796875" style="24" customWidth="1"/>
    <col min="5375" max="5375" width="17.1328125" style="24" customWidth="1"/>
    <col min="5376" max="5378" width="11.46484375" style="24"/>
    <col min="5379" max="5379" width="18.33203125" style="24" customWidth="1"/>
    <col min="5380" max="5380" width="26.796875" style="24" customWidth="1"/>
    <col min="5381" max="5624" width="11.46484375" style="24"/>
    <col min="5625" max="5625" width="10.46484375" style="24" customWidth="1"/>
    <col min="5626" max="5626" width="20.796875" style="24" customWidth="1"/>
    <col min="5627" max="5627" width="17.1328125" style="24" customWidth="1"/>
    <col min="5628" max="5629" width="34" style="24" customWidth="1"/>
    <col min="5630" max="5630" width="12.796875" style="24" customWidth="1"/>
    <col min="5631" max="5631" width="17.1328125" style="24" customWidth="1"/>
    <col min="5632" max="5634" width="11.46484375" style="24"/>
    <col min="5635" max="5635" width="18.33203125" style="24" customWidth="1"/>
    <col min="5636" max="5636" width="26.796875" style="24" customWidth="1"/>
    <col min="5637" max="5880" width="11.46484375" style="24"/>
    <col min="5881" max="5881" width="10.46484375" style="24" customWidth="1"/>
    <col min="5882" max="5882" width="20.796875" style="24" customWidth="1"/>
    <col min="5883" max="5883" width="17.1328125" style="24" customWidth="1"/>
    <col min="5884" max="5885" width="34" style="24" customWidth="1"/>
    <col min="5886" max="5886" width="12.796875" style="24" customWidth="1"/>
    <col min="5887" max="5887" width="17.1328125" style="24" customWidth="1"/>
    <col min="5888" max="5890" width="11.46484375" style="24"/>
    <col min="5891" max="5891" width="18.33203125" style="24" customWidth="1"/>
    <col min="5892" max="5892" width="26.796875" style="24" customWidth="1"/>
    <col min="5893" max="6136" width="11.46484375" style="24"/>
    <col min="6137" max="6137" width="10.46484375" style="24" customWidth="1"/>
    <col min="6138" max="6138" width="20.796875" style="24" customWidth="1"/>
    <col min="6139" max="6139" width="17.1328125" style="24" customWidth="1"/>
    <col min="6140" max="6141" width="34" style="24" customWidth="1"/>
    <col min="6142" max="6142" width="12.796875" style="24" customWidth="1"/>
    <col min="6143" max="6143" width="17.1328125" style="24" customWidth="1"/>
    <col min="6144" max="6146" width="11.46484375" style="24"/>
    <col min="6147" max="6147" width="18.33203125" style="24" customWidth="1"/>
    <col min="6148" max="6148" width="26.796875" style="24" customWidth="1"/>
    <col min="6149" max="6392" width="11.46484375" style="24"/>
    <col min="6393" max="6393" width="10.46484375" style="24" customWidth="1"/>
    <col min="6394" max="6394" width="20.796875" style="24" customWidth="1"/>
    <col min="6395" max="6395" width="17.1328125" style="24" customWidth="1"/>
    <col min="6396" max="6397" width="34" style="24" customWidth="1"/>
    <col min="6398" max="6398" width="12.796875" style="24" customWidth="1"/>
    <col min="6399" max="6399" width="17.1328125" style="24" customWidth="1"/>
    <col min="6400" max="6402" width="11.46484375" style="24"/>
    <col min="6403" max="6403" width="18.33203125" style="24" customWidth="1"/>
    <col min="6404" max="6404" width="26.796875" style="24" customWidth="1"/>
    <col min="6405" max="6648" width="11.46484375" style="24"/>
    <col min="6649" max="6649" width="10.46484375" style="24" customWidth="1"/>
    <col min="6650" max="6650" width="20.796875" style="24" customWidth="1"/>
    <col min="6651" max="6651" width="17.1328125" style="24" customWidth="1"/>
    <col min="6652" max="6653" width="34" style="24" customWidth="1"/>
    <col min="6654" max="6654" width="12.796875" style="24" customWidth="1"/>
    <col min="6655" max="6655" width="17.1328125" style="24" customWidth="1"/>
    <col min="6656" max="6658" width="11.46484375" style="24"/>
    <col min="6659" max="6659" width="18.33203125" style="24" customWidth="1"/>
    <col min="6660" max="6660" width="26.796875" style="24" customWidth="1"/>
    <col min="6661" max="6904" width="11.46484375" style="24"/>
    <col min="6905" max="6905" width="10.46484375" style="24" customWidth="1"/>
    <col min="6906" max="6906" width="20.796875" style="24" customWidth="1"/>
    <col min="6907" max="6907" width="17.1328125" style="24" customWidth="1"/>
    <col min="6908" max="6909" width="34" style="24" customWidth="1"/>
    <col min="6910" max="6910" width="12.796875" style="24" customWidth="1"/>
    <col min="6911" max="6911" width="17.1328125" style="24" customWidth="1"/>
    <col min="6912" max="6914" width="11.46484375" style="24"/>
    <col min="6915" max="6915" width="18.33203125" style="24" customWidth="1"/>
    <col min="6916" max="6916" width="26.796875" style="24" customWidth="1"/>
    <col min="6917" max="7160" width="11.46484375" style="24"/>
    <col min="7161" max="7161" width="10.46484375" style="24" customWidth="1"/>
    <col min="7162" max="7162" width="20.796875" style="24" customWidth="1"/>
    <col min="7163" max="7163" width="17.1328125" style="24" customWidth="1"/>
    <col min="7164" max="7165" width="34" style="24" customWidth="1"/>
    <col min="7166" max="7166" width="12.796875" style="24" customWidth="1"/>
    <col min="7167" max="7167" width="17.1328125" style="24" customWidth="1"/>
    <col min="7168" max="7170" width="11.46484375" style="24"/>
    <col min="7171" max="7171" width="18.33203125" style="24" customWidth="1"/>
    <col min="7172" max="7172" width="26.796875" style="24" customWidth="1"/>
    <col min="7173" max="7416" width="11.46484375" style="24"/>
    <col min="7417" max="7417" width="10.46484375" style="24" customWidth="1"/>
    <col min="7418" max="7418" width="20.796875" style="24" customWidth="1"/>
    <col min="7419" max="7419" width="17.1328125" style="24" customWidth="1"/>
    <col min="7420" max="7421" width="34" style="24" customWidth="1"/>
    <col min="7422" max="7422" width="12.796875" style="24" customWidth="1"/>
    <col min="7423" max="7423" width="17.1328125" style="24" customWidth="1"/>
    <col min="7424" max="7426" width="11.46484375" style="24"/>
    <col min="7427" max="7427" width="18.33203125" style="24" customWidth="1"/>
    <col min="7428" max="7428" width="26.796875" style="24" customWidth="1"/>
    <col min="7429" max="7672" width="11.46484375" style="24"/>
    <col min="7673" max="7673" width="10.46484375" style="24" customWidth="1"/>
    <col min="7674" max="7674" width="20.796875" style="24" customWidth="1"/>
    <col min="7675" max="7675" width="17.1328125" style="24" customWidth="1"/>
    <col min="7676" max="7677" width="34" style="24" customWidth="1"/>
    <col min="7678" max="7678" width="12.796875" style="24" customWidth="1"/>
    <col min="7679" max="7679" width="17.1328125" style="24" customWidth="1"/>
    <col min="7680" max="7682" width="11.46484375" style="24"/>
    <col min="7683" max="7683" width="18.33203125" style="24" customWidth="1"/>
    <col min="7684" max="7684" width="26.796875" style="24" customWidth="1"/>
    <col min="7685" max="7928" width="11.46484375" style="24"/>
    <col min="7929" max="7929" width="10.46484375" style="24" customWidth="1"/>
    <col min="7930" max="7930" width="20.796875" style="24" customWidth="1"/>
    <col min="7931" max="7931" width="17.1328125" style="24" customWidth="1"/>
    <col min="7932" max="7933" width="34" style="24" customWidth="1"/>
    <col min="7934" max="7934" width="12.796875" style="24" customWidth="1"/>
    <col min="7935" max="7935" width="17.1328125" style="24" customWidth="1"/>
    <col min="7936" max="7938" width="11.46484375" style="24"/>
    <col min="7939" max="7939" width="18.33203125" style="24" customWidth="1"/>
    <col min="7940" max="7940" width="26.796875" style="24" customWidth="1"/>
    <col min="7941" max="8184" width="11.46484375" style="24"/>
    <col min="8185" max="8185" width="10.46484375" style="24" customWidth="1"/>
    <col min="8186" max="8186" width="20.796875" style="24" customWidth="1"/>
    <col min="8187" max="8187" width="17.1328125" style="24" customWidth="1"/>
    <col min="8188" max="8189" width="34" style="24" customWidth="1"/>
    <col min="8190" max="8190" width="12.796875" style="24" customWidth="1"/>
    <col min="8191" max="8191" width="17.1328125" style="24" customWidth="1"/>
    <col min="8192" max="8194" width="11.46484375" style="24"/>
    <col min="8195" max="8195" width="18.33203125" style="24" customWidth="1"/>
    <col min="8196" max="8196" width="26.796875" style="24" customWidth="1"/>
    <col min="8197" max="8440" width="11.46484375" style="24"/>
    <col min="8441" max="8441" width="10.46484375" style="24" customWidth="1"/>
    <col min="8442" max="8442" width="20.796875" style="24" customWidth="1"/>
    <col min="8443" max="8443" width="17.1328125" style="24" customWidth="1"/>
    <col min="8444" max="8445" width="34" style="24" customWidth="1"/>
    <col min="8446" max="8446" width="12.796875" style="24" customWidth="1"/>
    <col min="8447" max="8447" width="17.1328125" style="24" customWidth="1"/>
    <col min="8448" max="8450" width="11.46484375" style="24"/>
    <col min="8451" max="8451" width="18.33203125" style="24" customWidth="1"/>
    <col min="8452" max="8452" width="26.796875" style="24" customWidth="1"/>
    <col min="8453" max="8696" width="11.46484375" style="24"/>
    <col min="8697" max="8697" width="10.46484375" style="24" customWidth="1"/>
    <col min="8698" max="8698" width="20.796875" style="24" customWidth="1"/>
    <col min="8699" max="8699" width="17.1328125" style="24" customWidth="1"/>
    <col min="8700" max="8701" width="34" style="24" customWidth="1"/>
    <col min="8702" max="8702" width="12.796875" style="24" customWidth="1"/>
    <col min="8703" max="8703" width="17.1328125" style="24" customWidth="1"/>
    <col min="8704" max="8706" width="11.46484375" style="24"/>
    <col min="8707" max="8707" width="18.33203125" style="24" customWidth="1"/>
    <col min="8708" max="8708" width="26.796875" style="24" customWidth="1"/>
    <col min="8709" max="8952" width="11.46484375" style="24"/>
    <col min="8953" max="8953" width="10.46484375" style="24" customWidth="1"/>
    <col min="8954" max="8954" width="20.796875" style="24" customWidth="1"/>
    <col min="8955" max="8955" width="17.1328125" style="24" customWidth="1"/>
    <col min="8956" max="8957" width="34" style="24" customWidth="1"/>
    <col min="8958" max="8958" width="12.796875" style="24" customWidth="1"/>
    <col min="8959" max="8959" width="17.1328125" style="24" customWidth="1"/>
    <col min="8960" max="8962" width="11.46484375" style="24"/>
    <col min="8963" max="8963" width="18.33203125" style="24" customWidth="1"/>
    <col min="8964" max="8964" width="26.796875" style="24" customWidth="1"/>
    <col min="8965" max="9208" width="11.46484375" style="24"/>
    <col min="9209" max="9209" width="10.46484375" style="24" customWidth="1"/>
    <col min="9210" max="9210" width="20.796875" style="24" customWidth="1"/>
    <col min="9211" max="9211" width="17.1328125" style="24" customWidth="1"/>
    <col min="9212" max="9213" width="34" style="24" customWidth="1"/>
    <col min="9214" max="9214" width="12.796875" style="24" customWidth="1"/>
    <col min="9215" max="9215" width="17.1328125" style="24" customWidth="1"/>
    <col min="9216" max="9218" width="11.46484375" style="24"/>
    <col min="9219" max="9219" width="18.33203125" style="24" customWidth="1"/>
    <col min="9220" max="9220" width="26.796875" style="24" customWidth="1"/>
    <col min="9221" max="9464" width="11.46484375" style="24"/>
    <col min="9465" max="9465" width="10.46484375" style="24" customWidth="1"/>
    <col min="9466" max="9466" width="20.796875" style="24" customWidth="1"/>
    <col min="9467" max="9467" width="17.1328125" style="24" customWidth="1"/>
    <col min="9468" max="9469" width="34" style="24" customWidth="1"/>
    <col min="9470" max="9470" width="12.796875" style="24" customWidth="1"/>
    <col min="9471" max="9471" width="17.1328125" style="24" customWidth="1"/>
    <col min="9472" max="9474" width="11.46484375" style="24"/>
    <col min="9475" max="9475" width="18.33203125" style="24" customWidth="1"/>
    <col min="9476" max="9476" width="26.796875" style="24" customWidth="1"/>
    <col min="9477" max="9720" width="11.46484375" style="24"/>
    <col min="9721" max="9721" width="10.46484375" style="24" customWidth="1"/>
    <col min="9722" max="9722" width="20.796875" style="24" customWidth="1"/>
    <col min="9723" max="9723" width="17.1328125" style="24" customWidth="1"/>
    <col min="9724" max="9725" width="34" style="24" customWidth="1"/>
    <col min="9726" max="9726" width="12.796875" style="24" customWidth="1"/>
    <col min="9727" max="9727" width="17.1328125" style="24" customWidth="1"/>
    <col min="9728" max="9730" width="11.46484375" style="24"/>
    <col min="9731" max="9731" width="18.33203125" style="24" customWidth="1"/>
    <col min="9732" max="9732" width="26.796875" style="24" customWidth="1"/>
    <col min="9733" max="9976" width="11.46484375" style="24"/>
    <col min="9977" max="9977" width="10.46484375" style="24" customWidth="1"/>
    <col min="9978" max="9978" width="20.796875" style="24" customWidth="1"/>
    <col min="9979" max="9979" width="17.1328125" style="24" customWidth="1"/>
    <col min="9980" max="9981" width="34" style="24" customWidth="1"/>
    <col min="9982" max="9982" width="12.796875" style="24" customWidth="1"/>
    <col min="9983" max="9983" width="17.1328125" style="24" customWidth="1"/>
    <col min="9984" max="9986" width="11.46484375" style="24"/>
    <col min="9987" max="9987" width="18.33203125" style="24" customWidth="1"/>
    <col min="9988" max="9988" width="26.796875" style="24" customWidth="1"/>
    <col min="9989" max="10232" width="11.46484375" style="24"/>
    <col min="10233" max="10233" width="10.46484375" style="24" customWidth="1"/>
    <col min="10234" max="10234" width="20.796875" style="24" customWidth="1"/>
    <col min="10235" max="10235" width="17.1328125" style="24" customWidth="1"/>
    <col min="10236" max="10237" width="34" style="24" customWidth="1"/>
    <col min="10238" max="10238" width="12.796875" style="24" customWidth="1"/>
    <col min="10239" max="10239" width="17.1328125" style="24" customWidth="1"/>
    <col min="10240" max="10242" width="11.46484375" style="24"/>
    <col min="10243" max="10243" width="18.33203125" style="24" customWidth="1"/>
    <col min="10244" max="10244" width="26.796875" style="24" customWidth="1"/>
    <col min="10245" max="10488" width="11.46484375" style="24"/>
    <col min="10489" max="10489" width="10.46484375" style="24" customWidth="1"/>
    <col min="10490" max="10490" width="20.796875" style="24" customWidth="1"/>
    <col min="10491" max="10491" width="17.1328125" style="24" customWidth="1"/>
    <col min="10492" max="10493" width="34" style="24" customWidth="1"/>
    <col min="10494" max="10494" width="12.796875" style="24" customWidth="1"/>
    <col min="10495" max="10495" width="17.1328125" style="24" customWidth="1"/>
    <col min="10496" max="10498" width="11.46484375" style="24"/>
    <col min="10499" max="10499" width="18.33203125" style="24" customWidth="1"/>
    <col min="10500" max="10500" width="26.796875" style="24" customWidth="1"/>
    <col min="10501" max="10744" width="11.46484375" style="24"/>
    <col min="10745" max="10745" width="10.46484375" style="24" customWidth="1"/>
    <col min="10746" max="10746" width="20.796875" style="24" customWidth="1"/>
    <col min="10747" max="10747" width="17.1328125" style="24" customWidth="1"/>
    <col min="10748" max="10749" width="34" style="24" customWidth="1"/>
    <col min="10750" max="10750" width="12.796875" style="24" customWidth="1"/>
    <col min="10751" max="10751" width="17.1328125" style="24" customWidth="1"/>
    <col min="10752" max="10754" width="11.46484375" style="24"/>
    <col min="10755" max="10755" width="18.33203125" style="24" customWidth="1"/>
    <col min="10756" max="10756" width="26.796875" style="24" customWidth="1"/>
    <col min="10757" max="11000" width="11.46484375" style="24"/>
    <col min="11001" max="11001" width="10.46484375" style="24" customWidth="1"/>
    <col min="11002" max="11002" width="20.796875" style="24" customWidth="1"/>
    <col min="11003" max="11003" width="17.1328125" style="24" customWidth="1"/>
    <col min="11004" max="11005" width="34" style="24" customWidth="1"/>
    <col min="11006" max="11006" width="12.796875" style="24" customWidth="1"/>
    <col min="11007" max="11007" width="17.1328125" style="24" customWidth="1"/>
    <col min="11008" max="11010" width="11.46484375" style="24"/>
    <col min="11011" max="11011" width="18.33203125" style="24" customWidth="1"/>
    <col min="11012" max="11012" width="26.796875" style="24" customWidth="1"/>
    <col min="11013" max="11256" width="11.46484375" style="24"/>
    <col min="11257" max="11257" width="10.46484375" style="24" customWidth="1"/>
    <col min="11258" max="11258" width="20.796875" style="24" customWidth="1"/>
    <col min="11259" max="11259" width="17.1328125" style="24" customWidth="1"/>
    <col min="11260" max="11261" width="34" style="24" customWidth="1"/>
    <col min="11262" max="11262" width="12.796875" style="24" customWidth="1"/>
    <col min="11263" max="11263" width="17.1328125" style="24" customWidth="1"/>
    <col min="11264" max="11266" width="11.46484375" style="24"/>
    <col min="11267" max="11267" width="18.33203125" style="24" customWidth="1"/>
    <col min="11268" max="11268" width="26.796875" style="24" customWidth="1"/>
    <col min="11269" max="11512" width="11.46484375" style="24"/>
    <col min="11513" max="11513" width="10.46484375" style="24" customWidth="1"/>
    <col min="11514" max="11514" width="20.796875" style="24" customWidth="1"/>
    <col min="11515" max="11515" width="17.1328125" style="24" customWidth="1"/>
    <col min="11516" max="11517" width="34" style="24" customWidth="1"/>
    <col min="11518" max="11518" width="12.796875" style="24" customWidth="1"/>
    <col min="11519" max="11519" width="17.1328125" style="24" customWidth="1"/>
    <col min="11520" max="11522" width="11.46484375" style="24"/>
    <col min="11523" max="11523" width="18.33203125" style="24" customWidth="1"/>
    <col min="11524" max="11524" width="26.796875" style="24" customWidth="1"/>
    <col min="11525" max="11768" width="11.46484375" style="24"/>
    <col min="11769" max="11769" width="10.46484375" style="24" customWidth="1"/>
    <col min="11770" max="11770" width="20.796875" style="24" customWidth="1"/>
    <col min="11771" max="11771" width="17.1328125" style="24" customWidth="1"/>
    <col min="11772" max="11773" width="34" style="24" customWidth="1"/>
    <col min="11774" max="11774" width="12.796875" style="24" customWidth="1"/>
    <col min="11775" max="11775" width="17.1328125" style="24" customWidth="1"/>
    <col min="11776" max="11778" width="11.46484375" style="24"/>
    <col min="11779" max="11779" width="18.33203125" style="24" customWidth="1"/>
    <col min="11780" max="11780" width="26.796875" style="24" customWidth="1"/>
    <col min="11781" max="12024" width="11.46484375" style="24"/>
    <col min="12025" max="12025" width="10.46484375" style="24" customWidth="1"/>
    <col min="12026" max="12026" width="20.796875" style="24" customWidth="1"/>
    <col min="12027" max="12027" width="17.1328125" style="24" customWidth="1"/>
    <col min="12028" max="12029" width="34" style="24" customWidth="1"/>
    <col min="12030" max="12030" width="12.796875" style="24" customWidth="1"/>
    <col min="12031" max="12031" width="17.1328125" style="24" customWidth="1"/>
    <col min="12032" max="12034" width="11.46484375" style="24"/>
    <col min="12035" max="12035" width="18.33203125" style="24" customWidth="1"/>
    <col min="12036" max="12036" width="26.796875" style="24" customWidth="1"/>
    <col min="12037" max="12280" width="11.46484375" style="24"/>
    <col min="12281" max="12281" width="10.46484375" style="24" customWidth="1"/>
    <col min="12282" max="12282" width="20.796875" style="24" customWidth="1"/>
    <col min="12283" max="12283" width="17.1328125" style="24" customWidth="1"/>
    <col min="12284" max="12285" width="34" style="24" customWidth="1"/>
    <col min="12286" max="12286" width="12.796875" style="24" customWidth="1"/>
    <col min="12287" max="12287" width="17.1328125" style="24" customWidth="1"/>
    <col min="12288" max="12290" width="11.46484375" style="24"/>
    <col min="12291" max="12291" width="18.33203125" style="24" customWidth="1"/>
    <col min="12292" max="12292" width="26.796875" style="24" customWidth="1"/>
    <col min="12293" max="12536" width="11.46484375" style="24"/>
    <col min="12537" max="12537" width="10.46484375" style="24" customWidth="1"/>
    <col min="12538" max="12538" width="20.796875" style="24" customWidth="1"/>
    <col min="12539" max="12539" width="17.1328125" style="24" customWidth="1"/>
    <col min="12540" max="12541" width="34" style="24" customWidth="1"/>
    <col min="12542" max="12542" width="12.796875" style="24" customWidth="1"/>
    <col min="12543" max="12543" width="17.1328125" style="24" customWidth="1"/>
    <col min="12544" max="12546" width="11.46484375" style="24"/>
    <col min="12547" max="12547" width="18.33203125" style="24" customWidth="1"/>
    <col min="12548" max="12548" width="26.796875" style="24" customWidth="1"/>
    <col min="12549" max="12792" width="11.46484375" style="24"/>
    <col min="12793" max="12793" width="10.46484375" style="24" customWidth="1"/>
    <col min="12794" max="12794" width="20.796875" style="24" customWidth="1"/>
    <col min="12795" max="12795" width="17.1328125" style="24" customWidth="1"/>
    <col min="12796" max="12797" width="34" style="24" customWidth="1"/>
    <col min="12798" max="12798" width="12.796875" style="24" customWidth="1"/>
    <col min="12799" max="12799" width="17.1328125" style="24" customWidth="1"/>
    <col min="12800" max="12802" width="11.46484375" style="24"/>
    <col min="12803" max="12803" width="18.33203125" style="24" customWidth="1"/>
    <col min="12804" max="12804" width="26.796875" style="24" customWidth="1"/>
    <col min="12805" max="13048" width="11.46484375" style="24"/>
    <col min="13049" max="13049" width="10.46484375" style="24" customWidth="1"/>
    <col min="13050" max="13050" width="20.796875" style="24" customWidth="1"/>
    <col min="13051" max="13051" width="17.1328125" style="24" customWidth="1"/>
    <col min="13052" max="13053" width="34" style="24" customWidth="1"/>
    <col min="13054" max="13054" width="12.796875" style="24" customWidth="1"/>
    <col min="13055" max="13055" width="17.1328125" style="24" customWidth="1"/>
    <col min="13056" max="13058" width="11.46484375" style="24"/>
    <col min="13059" max="13059" width="18.33203125" style="24" customWidth="1"/>
    <col min="13060" max="13060" width="26.796875" style="24" customWidth="1"/>
    <col min="13061" max="13304" width="11.46484375" style="24"/>
    <col min="13305" max="13305" width="10.46484375" style="24" customWidth="1"/>
    <col min="13306" max="13306" width="20.796875" style="24" customWidth="1"/>
    <col min="13307" max="13307" width="17.1328125" style="24" customWidth="1"/>
    <col min="13308" max="13309" width="34" style="24" customWidth="1"/>
    <col min="13310" max="13310" width="12.796875" style="24" customWidth="1"/>
    <col min="13311" max="13311" width="17.1328125" style="24" customWidth="1"/>
    <col min="13312" max="13314" width="11.46484375" style="24"/>
    <col min="13315" max="13315" width="18.33203125" style="24" customWidth="1"/>
    <col min="13316" max="13316" width="26.796875" style="24" customWidth="1"/>
    <col min="13317" max="13560" width="11.46484375" style="24"/>
    <col min="13561" max="13561" width="10.46484375" style="24" customWidth="1"/>
    <col min="13562" max="13562" width="20.796875" style="24" customWidth="1"/>
    <col min="13563" max="13563" width="17.1328125" style="24" customWidth="1"/>
    <col min="13564" max="13565" width="34" style="24" customWidth="1"/>
    <col min="13566" max="13566" width="12.796875" style="24" customWidth="1"/>
    <col min="13567" max="13567" width="17.1328125" style="24" customWidth="1"/>
    <col min="13568" max="13570" width="11.46484375" style="24"/>
    <col min="13571" max="13571" width="18.33203125" style="24" customWidth="1"/>
    <col min="13572" max="13572" width="26.796875" style="24" customWidth="1"/>
    <col min="13573" max="13816" width="11.46484375" style="24"/>
    <col min="13817" max="13817" width="10.46484375" style="24" customWidth="1"/>
    <col min="13818" max="13818" width="20.796875" style="24" customWidth="1"/>
    <col min="13819" max="13819" width="17.1328125" style="24" customWidth="1"/>
    <col min="13820" max="13821" width="34" style="24" customWidth="1"/>
    <col min="13822" max="13822" width="12.796875" style="24" customWidth="1"/>
    <col min="13823" max="13823" width="17.1328125" style="24" customWidth="1"/>
    <col min="13824" max="13826" width="11.46484375" style="24"/>
    <col min="13827" max="13827" width="18.33203125" style="24" customWidth="1"/>
    <col min="13828" max="13828" width="26.796875" style="24" customWidth="1"/>
    <col min="13829" max="14072" width="11.46484375" style="24"/>
    <col min="14073" max="14073" width="10.46484375" style="24" customWidth="1"/>
    <col min="14074" max="14074" width="20.796875" style="24" customWidth="1"/>
    <col min="14075" max="14075" width="17.1328125" style="24" customWidth="1"/>
    <col min="14076" max="14077" width="34" style="24" customWidth="1"/>
    <col min="14078" max="14078" width="12.796875" style="24" customWidth="1"/>
    <col min="14079" max="14079" width="17.1328125" style="24" customWidth="1"/>
    <col min="14080" max="14082" width="11.46484375" style="24"/>
    <col min="14083" max="14083" width="18.33203125" style="24" customWidth="1"/>
    <col min="14084" max="14084" width="26.796875" style="24" customWidth="1"/>
    <col min="14085" max="14328" width="11.46484375" style="24"/>
    <col min="14329" max="14329" width="10.46484375" style="24" customWidth="1"/>
    <col min="14330" max="14330" width="20.796875" style="24" customWidth="1"/>
    <col min="14331" max="14331" width="17.1328125" style="24" customWidth="1"/>
    <col min="14332" max="14333" width="34" style="24" customWidth="1"/>
    <col min="14334" max="14334" width="12.796875" style="24" customWidth="1"/>
    <col min="14335" max="14335" width="17.1328125" style="24" customWidth="1"/>
    <col min="14336" max="14338" width="11.46484375" style="24"/>
    <col min="14339" max="14339" width="18.33203125" style="24" customWidth="1"/>
    <col min="14340" max="14340" width="26.796875" style="24" customWidth="1"/>
    <col min="14341" max="14584" width="11.46484375" style="24"/>
    <col min="14585" max="14585" width="10.46484375" style="24" customWidth="1"/>
    <col min="14586" max="14586" width="20.796875" style="24" customWidth="1"/>
    <col min="14587" max="14587" width="17.1328125" style="24" customWidth="1"/>
    <col min="14588" max="14589" width="34" style="24" customWidth="1"/>
    <col min="14590" max="14590" width="12.796875" style="24" customWidth="1"/>
    <col min="14591" max="14591" width="17.1328125" style="24" customWidth="1"/>
    <col min="14592" max="14594" width="11.46484375" style="24"/>
    <col min="14595" max="14595" width="18.33203125" style="24" customWidth="1"/>
    <col min="14596" max="14596" width="26.796875" style="24" customWidth="1"/>
    <col min="14597" max="14840" width="11.46484375" style="24"/>
    <col min="14841" max="14841" width="10.46484375" style="24" customWidth="1"/>
    <col min="14842" max="14842" width="20.796875" style="24" customWidth="1"/>
    <col min="14843" max="14843" width="17.1328125" style="24" customWidth="1"/>
    <col min="14844" max="14845" width="34" style="24" customWidth="1"/>
    <col min="14846" max="14846" width="12.796875" style="24" customWidth="1"/>
    <col min="14847" max="14847" width="17.1328125" style="24" customWidth="1"/>
    <col min="14848" max="14850" width="11.46484375" style="24"/>
    <col min="14851" max="14851" width="18.33203125" style="24" customWidth="1"/>
    <col min="14852" max="14852" width="26.796875" style="24" customWidth="1"/>
    <col min="14853" max="15096" width="11.46484375" style="24"/>
    <col min="15097" max="15097" width="10.46484375" style="24" customWidth="1"/>
    <col min="15098" max="15098" width="20.796875" style="24" customWidth="1"/>
    <col min="15099" max="15099" width="17.1328125" style="24" customWidth="1"/>
    <col min="15100" max="15101" width="34" style="24" customWidth="1"/>
    <col min="15102" max="15102" width="12.796875" style="24" customWidth="1"/>
    <col min="15103" max="15103" width="17.1328125" style="24" customWidth="1"/>
    <col min="15104" max="15106" width="11.46484375" style="24"/>
    <col min="15107" max="15107" width="18.33203125" style="24" customWidth="1"/>
    <col min="15108" max="15108" width="26.796875" style="24" customWidth="1"/>
    <col min="15109" max="15352" width="11.46484375" style="24"/>
    <col min="15353" max="15353" width="10.46484375" style="24" customWidth="1"/>
    <col min="15354" max="15354" width="20.796875" style="24" customWidth="1"/>
    <col min="15355" max="15355" width="17.1328125" style="24" customWidth="1"/>
    <col min="15356" max="15357" width="34" style="24" customWidth="1"/>
    <col min="15358" max="15358" width="12.796875" style="24" customWidth="1"/>
    <col min="15359" max="15359" width="17.1328125" style="24" customWidth="1"/>
    <col min="15360" max="15362" width="11.46484375" style="24"/>
    <col min="15363" max="15363" width="18.33203125" style="24" customWidth="1"/>
    <col min="15364" max="15364" width="26.796875" style="24" customWidth="1"/>
    <col min="15365" max="15608" width="11.46484375" style="24"/>
    <col min="15609" max="15609" width="10.46484375" style="24" customWidth="1"/>
    <col min="15610" max="15610" width="20.796875" style="24" customWidth="1"/>
    <col min="15611" max="15611" width="17.1328125" style="24" customWidth="1"/>
    <col min="15612" max="15613" width="34" style="24" customWidth="1"/>
    <col min="15614" max="15614" width="12.796875" style="24" customWidth="1"/>
    <col min="15615" max="15615" width="17.1328125" style="24" customWidth="1"/>
    <col min="15616" max="15618" width="11.46484375" style="24"/>
    <col min="15619" max="15619" width="18.33203125" style="24" customWidth="1"/>
    <col min="15620" max="15620" width="26.796875" style="24" customWidth="1"/>
    <col min="15621" max="15864" width="11.46484375" style="24"/>
    <col min="15865" max="15865" width="10.46484375" style="24" customWidth="1"/>
    <col min="15866" max="15866" width="20.796875" style="24" customWidth="1"/>
    <col min="15867" max="15867" width="17.1328125" style="24" customWidth="1"/>
    <col min="15868" max="15869" width="34" style="24" customWidth="1"/>
    <col min="15870" max="15870" width="12.796875" style="24" customWidth="1"/>
    <col min="15871" max="15871" width="17.1328125" style="24" customWidth="1"/>
    <col min="15872" max="15874" width="11.46484375" style="24"/>
    <col min="15875" max="15875" width="18.33203125" style="24" customWidth="1"/>
    <col min="15876" max="15876" width="26.796875" style="24" customWidth="1"/>
    <col min="15877" max="16120" width="11.46484375" style="24"/>
    <col min="16121" max="16121" width="10.46484375" style="24" customWidth="1"/>
    <col min="16122" max="16122" width="20.796875" style="24" customWidth="1"/>
    <col min="16123" max="16123" width="17.1328125" style="24" customWidth="1"/>
    <col min="16124" max="16125" width="34" style="24" customWidth="1"/>
    <col min="16126" max="16126" width="12.796875" style="24" customWidth="1"/>
    <col min="16127" max="16127" width="17.1328125" style="24" customWidth="1"/>
    <col min="16128" max="16130" width="11.46484375" style="24"/>
    <col min="16131" max="16131" width="18.33203125" style="24" customWidth="1"/>
    <col min="16132" max="16132" width="26.796875" style="24" customWidth="1"/>
    <col min="16133" max="16384" width="11.46484375" style="24"/>
  </cols>
  <sheetData>
    <row r="1" spans="1:6" s="4" customFormat="1" ht="28.5" x14ac:dyDescent="0.45">
      <c r="A1" s="1" t="s">
        <v>0</v>
      </c>
      <c r="B1" s="1" t="s">
        <v>1</v>
      </c>
      <c r="C1" s="1" t="s">
        <v>2</v>
      </c>
      <c r="D1" s="80" t="s">
        <v>423</v>
      </c>
      <c r="E1" s="2" t="s">
        <v>5</v>
      </c>
      <c r="F1" s="3" t="s">
        <v>4</v>
      </c>
    </row>
    <row r="2" spans="1:6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6" s="4" customFormat="1" ht="20" customHeight="1" x14ac:dyDescent="0.45">
      <c r="A3" s="5" t="s">
        <v>374</v>
      </c>
      <c r="B3" s="6"/>
      <c r="C3" s="6"/>
      <c r="D3" s="6"/>
      <c r="E3" s="7"/>
      <c r="F3" s="8"/>
    </row>
    <row r="4" spans="1:6" s="12" customFormat="1" ht="24" customHeight="1" x14ac:dyDescent="0.5">
      <c r="A4" s="10" t="s">
        <v>323</v>
      </c>
      <c r="B4" s="11" t="s">
        <v>377</v>
      </c>
      <c r="C4" s="13"/>
      <c r="D4" s="14">
        <v>430</v>
      </c>
      <c r="E4" s="15" t="s">
        <v>30</v>
      </c>
      <c r="F4" s="16"/>
    </row>
    <row r="5" spans="1:6" s="12" customFormat="1" ht="24" customHeight="1" x14ac:dyDescent="0.5">
      <c r="A5" s="10" t="s">
        <v>323</v>
      </c>
      <c r="B5" s="11" t="s">
        <v>376</v>
      </c>
      <c r="C5" s="13"/>
      <c r="D5" s="14">
        <v>485</v>
      </c>
      <c r="E5" s="15" t="s">
        <v>30</v>
      </c>
      <c r="F5" s="16"/>
    </row>
    <row r="6" spans="1:6" s="12" customFormat="1" ht="24" customHeight="1" x14ac:dyDescent="0.5">
      <c r="A6" s="10" t="s">
        <v>323</v>
      </c>
      <c r="B6" s="11" t="s">
        <v>375</v>
      </c>
      <c r="C6" s="13"/>
      <c r="D6" s="14">
        <v>585</v>
      </c>
      <c r="E6" s="15" t="s">
        <v>30</v>
      </c>
      <c r="F6" s="16"/>
    </row>
    <row r="7" spans="1:6" s="12" customFormat="1" ht="24" customHeight="1" x14ac:dyDescent="0.5">
      <c r="A7" s="10" t="s">
        <v>323</v>
      </c>
      <c r="B7" s="11" t="s">
        <v>378</v>
      </c>
      <c r="D7" s="14">
        <v>600</v>
      </c>
      <c r="E7" s="15" t="s">
        <v>30</v>
      </c>
    </row>
    <row r="8" spans="1:6" s="12" customFormat="1" ht="24" customHeight="1" x14ac:dyDescent="0.5">
      <c r="A8" s="10" t="s">
        <v>323</v>
      </c>
      <c r="B8" s="11" t="s">
        <v>379</v>
      </c>
      <c r="D8" s="14">
        <v>650</v>
      </c>
      <c r="E8" s="15" t="s">
        <v>30</v>
      </c>
    </row>
    <row r="9" spans="1:6" s="12" customFormat="1" ht="24" customHeight="1" x14ac:dyDescent="0.5">
      <c r="A9" s="10" t="s">
        <v>323</v>
      </c>
      <c r="B9" s="11" t="s">
        <v>67</v>
      </c>
      <c r="D9" s="17" t="s">
        <v>99</v>
      </c>
      <c r="E9" s="15" t="s">
        <v>30</v>
      </c>
    </row>
    <row r="10" spans="1:6" s="12" customFormat="1" ht="24" customHeight="1" x14ac:dyDescent="0.5">
      <c r="A10" s="10" t="s">
        <v>323</v>
      </c>
      <c r="B10" s="11" t="s">
        <v>68</v>
      </c>
      <c r="D10" s="17" t="s">
        <v>100</v>
      </c>
      <c r="E10" s="15" t="s">
        <v>30</v>
      </c>
    </row>
    <row r="11" spans="1:6" s="12" customFormat="1" ht="24" customHeight="1" x14ac:dyDescent="0.5">
      <c r="A11" s="10" t="s">
        <v>323</v>
      </c>
      <c r="B11" s="11" t="s">
        <v>69</v>
      </c>
      <c r="D11" s="17" t="s">
        <v>101</v>
      </c>
      <c r="E11" s="15" t="s">
        <v>30</v>
      </c>
    </row>
    <row r="12" spans="1:6" s="12" customFormat="1" ht="24" customHeight="1" x14ac:dyDescent="0.5">
      <c r="A12" s="10" t="s">
        <v>323</v>
      </c>
      <c r="B12" s="11" t="s">
        <v>70</v>
      </c>
      <c r="D12" s="17" t="s">
        <v>102</v>
      </c>
      <c r="E12" s="15" t="s">
        <v>30</v>
      </c>
    </row>
    <row r="13" spans="1:6" s="12" customFormat="1" ht="24" customHeight="1" x14ac:dyDescent="0.5">
      <c r="A13" s="10" t="s">
        <v>323</v>
      </c>
      <c r="B13" s="11" t="s">
        <v>71</v>
      </c>
      <c r="D13" s="17" t="s">
        <v>103</v>
      </c>
      <c r="E13" s="15" t="s">
        <v>30</v>
      </c>
    </row>
    <row r="14" spans="1:6" s="12" customFormat="1" ht="24" customHeight="1" x14ac:dyDescent="0.5">
      <c r="A14" s="10" t="s">
        <v>323</v>
      </c>
      <c r="B14" s="11" t="s">
        <v>72</v>
      </c>
      <c r="D14" s="17" t="s">
        <v>104</v>
      </c>
      <c r="E14" s="15" t="s">
        <v>30</v>
      </c>
    </row>
    <row r="15" spans="1:6" s="12" customFormat="1" ht="24" customHeight="1" x14ac:dyDescent="0.5">
      <c r="A15" s="10" t="s">
        <v>323</v>
      </c>
      <c r="B15" s="11" t="s">
        <v>73</v>
      </c>
      <c r="D15" s="17" t="s">
        <v>328</v>
      </c>
      <c r="E15" s="15" t="s">
        <v>30</v>
      </c>
    </row>
    <row r="16" spans="1:6" s="12" customFormat="1" ht="24" customHeight="1" x14ac:dyDescent="0.5">
      <c r="A16" s="10" t="s">
        <v>323</v>
      </c>
      <c r="B16" s="11" t="s">
        <v>74</v>
      </c>
      <c r="D16" s="17" t="s">
        <v>105</v>
      </c>
      <c r="E16" s="15" t="s">
        <v>30</v>
      </c>
    </row>
    <row r="17" spans="1:5" s="12" customFormat="1" ht="24" customHeight="1" x14ac:dyDescent="0.5">
      <c r="A17" s="10" t="s">
        <v>323</v>
      </c>
      <c r="B17" s="11" t="s">
        <v>380</v>
      </c>
      <c r="D17" s="17" t="s">
        <v>382</v>
      </c>
      <c r="E17" s="15" t="s">
        <v>30</v>
      </c>
    </row>
    <row r="18" spans="1:5" s="12" customFormat="1" ht="24" customHeight="1" x14ac:dyDescent="0.5">
      <c r="A18" s="10" t="s">
        <v>323</v>
      </c>
      <c r="B18" s="11" t="s">
        <v>75</v>
      </c>
      <c r="D18" s="17" t="s">
        <v>383</v>
      </c>
      <c r="E18" s="15" t="s">
        <v>30</v>
      </c>
    </row>
    <row r="19" spans="1:5" s="12" customFormat="1" ht="24" customHeight="1" x14ac:dyDescent="0.5">
      <c r="A19" s="10" t="s">
        <v>323</v>
      </c>
      <c r="B19" s="11" t="s">
        <v>381</v>
      </c>
      <c r="D19" s="17" t="s">
        <v>384</v>
      </c>
      <c r="E19" s="15" t="s">
        <v>30</v>
      </c>
    </row>
    <row r="20" spans="1:5" s="12" customFormat="1" ht="24" customHeight="1" x14ac:dyDescent="0.5">
      <c r="A20" s="10" t="s">
        <v>323</v>
      </c>
      <c r="B20" s="11" t="s">
        <v>385</v>
      </c>
      <c r="D20" s="17" t="s">
        <v>106</v>
      </c>
      <c r="E20" s="15" t="s">
        <v>30</v>
      </c>
    </row>
    <row r="21" spans="1:5" s="12" customFormat="1" ht="24" customHeight="1" x14ac:dyDescent="0.5">
      <c r="A21" s="10" t="s">
        <v>323</v>
      </c>
      <c r="B21" s="11" t="s">
        <v>76</v>
      </c>
      <c r="D21" s="17" t="s">
        <v>107</v>
      </c>
      <c r="E21" s="15" t="s">
        <v>30</v>
      </c>
    </row>
    <row r="22" spans="1:5" s="12" customFormat="1" ht="24" customHeight="1" x14ac:dyDescent="0.5">
      <c r="A22" s="10" t="s">
        <v>323</v>
      </c>
      <c r="B22" s="11" t="s">
        <v>77</v>
      </c>
      <c r="D22" s="17" t="s">
        <v>108</v>
      </c>
      <c r="E22" s="15" t="s">
        <v>30</v>
      </c>
    </row>
    <row r="23" spans="1:5" s="12" customFormat="1" ht="24" customHeight="1" x14ac:dyDescent="0.5">
      <c r="A23" s="10" t="s">
        <v>323</v>
      </c>
      <c r="B23" s="11" t="s">
        <v>78</v>
      </c>
      <c r="D23" s="17" t="s">
        <v>329</v>
      </c>
      <c r="E23" s="15" t="s">
        <v>30</v>
      </c>
    </row>
    <row r="24" spans="1:5" s="12" customFormat="1" ht="24" customHeight="1" x14ac:dyDescent="0.5">
      <c r="A24" s="10" t="s">
        <v>323</v>
      </c>
      <c r="B24" s="81" t="s">
        <v>79</v>
      </c>
      <c r="D24" s="82">
        <v>500</v>
      </c>
      <c r="E24" s="15" t="s">
        <v>30</v>
      </c>
    </row>
    <row r="25" spans="1:5" s="12" customFormat="1" ht="24" customHeight="1" x14ac:dyDescent="0.5">
      <c r="A25" s="10" t="s">
        <v>323</v>
      </c>
      <c r="B25" s="11" t="s">
        <v>80</v>
      </c>
      <c r="D25" s="18">
        <v>250</v>
      </c>
      <c r="E25" s="15" t="s">
        <v>30</v>
      </c>
    </row>
    <row r="26" spans="1:5" s="12" customFormat="1" ht="24" customHeight="1" x14ac:dyDescent="0.5">
      <c r="A26" s="10" t="s">
        <v>323</v>
      </c>
      <c r="B26" s="11" t="s">
        <v>81</v>
      </c>
      <c r="D26" s="18">
        <v>250</v>
      </c>
      <c r="E26" s="15" t="s">
        <v>30</v>
      </c>
    </row>
    <row r="27" spans="1:5" s="12" customFormat="1" ht="24" customHeight="1" x14ac:dyDescent="0.5">
      <c r="A27" s="10" t="s">
        <v>323</v>
      </c>
      <c r="B27" s="11" t="s">
        <v>82</v>
      </c>
      <c r="D27" s="18">
        <v>280</v>
      </c>
      <c r="E27" s="15" t="s">
        <v>30</v>
      </c>
    </row>
    <row r="28" spans="1:5" s="12" customFormat="1" ht="24" customHeight="1" x14ac:dyDescent="0.5">
      <c r="A28" s="10" t="s">
        <v>323</v>
      </c>
      <c r="B28" s="11" t="s">
        <v>83</v>
      </c>
      <c r="D28" s="18">
        <v>330</v>
      </c>
      <c r="E28" s="15" t="s">
        <v>30</v>
      </c>
    </row>
    <row r="29" spans="1:5" s="12" customFormat="1" ht="24" customHeight="1" x14ac:dyDescent="0.5">
      <c r="A29" s="10" t="s">
        <v>323</v>
      </c>
      <c r="B29" s="11" t="s">
        <v>84</v>
      </c>
      <c r="D29" s="18">
        <v>500</v>
      </c>
      <c r="E29" s="15" t="s">
        <v>30</v>
      </c>
    </row>
    <row r="30" spans="1:5" s="12" customFormat="1" ht="24" customHeight="1" x14ac:dyDescent="0.5">
      <c r="A30" s="10" t="s">
        <v>323</v>
      </c>
      <c r="B30" s="11" t="s">
        <v>85</v>
      </c>
      <c r="D30" s="14">
        <v>330</v>
      </c>
      <c r="E30" s="15" t="s">
        <v>30</v>
      </c>
    </row>
    <row r="31" spans="1:5" s="12" customFormat="1" ht="24" customHeight="1" x14ac:dyDescent="0.5">
      <c r="A31" s="10" t="s">
        <v>323</v>
      </c>
      <c r="B31" s="11" t="s">
        <v>86</v>
      </c>
      <c r="D31" s="14">
        <v>330</v>
      </c>
      <c r="E31" s="15" t="s">
        <v>30</v>
      </c>
    </row>
    <row r="32" spans="1:5" s="12" customFormat="1" ht="24" customHeight="1" x14ac:dyDescent="0.5">
      <c r="A32" s="10" t="s">
        <v>323</v>
      </c>
      <c r="B32" s="11" t="s">
        <v>87</v>
      </c>
      <c r="D32" s="17" t="s">
        <v>109</v>
      </c>
      <c r="E32" s="15" t="s">
        <v>30</v>
      </c>
    </row>
    <row r="33" spans="1:6" s="12" customFormat="1" ht="24" customHeight="1" x14ac:dyDescent="0.5">
      <c r="A33" s="10" t="s">
        <v>323</v>
      </c>
      <c r="B33" s="11" t="s">
        <v>88</v>
      </c>
      <c r="D33" s="17" t="s">
        <v>110</v>
      </c>
      <c r="E33" s="15" t="s">
        <v>30</v>
      </c>
    </row>
    <row r="34" spans="1:6" s="9" customFormat="1" ht="24" customHeight="1" x14ac:dyDescent="0.5">
      <c r="A34" s="10" t="s">
        <v>323</v>
      </c>
      <c r="B34" s="11" t="s">
        <v>89</v>
      </c>
      <c r="D34" s="17" t="s">
        <v>111</v>
      </c>
      <c r="E34" s="15" t="s">
        <v>30</v>
      </c>
    </row>
    <row r="35" spans="1:6" s="12" customFormat="1" ht="24" customHeight="1" x14ac:dyDescent="0.5">
      <c r="A35" s="10" t="s">
        <v>323</v>
      </c>
      <c r="B35" s="11" t="s">
        <v>90</v>
      </c>
      <c r="D35" s="17" t="s">
        <v>112</v>
      </c>
      <c r="E35" s="15" t="s">
        <v>30</v>
      </c>
    </row>
    <row r="36" spans="1:6" s="12" customFormat="1" ht="24" customHeight="1" x14ac:dyDescent="0.5">
      <c r="A36" s="10" t="s">
        <v>323</v>
      </c>
      <c r="B36" s="11" t="s">
        <v>91</v>
      </c>
      <c r="D36" s="17" t="s">
        <v>113</v>
      </c>
      <c r="E36" s="15" t="s">
        <v>30</v>
      </c>
    </row>
    <row r="37" spans="1:6" s="12" customFormat="1" ht="24" customHeight="1" x14ac:dyDescent="0.5">
      <c r="A37" s="10" t="s">
        <v>323</v>
      </c>
      <c r="B37" s="11" t="s">
        <v>92</v>
      </c>
      <c r="D37" s="17" t="s">
        <v>114</v>
      </c>
      <c r="E37" s="15" t="s">
        <v>30</v>
      </c>
    </row>
    <row r="38" spans="1:6" s="12" customFormat="1" ht="24" customHeight="1" x14ac:dyDescent="0.5">
      <c r="A38" s="10" t="s">
        <v>323</v>
      </c>
      <c r="B38" s="11" t="s">
        <v>93</v>
      </c>
      <c r="D38" s="17" t="s">
        <v>115</v>
      </c>
      <c r="E38" s="15" t="s">
        <v>30</v>
      </c>
    </row>
    <row r="39" spans="1:6" s="12" customFormat="1" ht="24" customHeight="1" x14ac:dyDescent="0.5">
      <c r="A39" s="10" t="s">
        <v>323</v>
      </c>
      <c r="B39" s="11" t="s">
        <v>94</v>
      </c>
      <c r="D39" s="18">
        <v>135</v>
      </c>
      <c r="E39" s="15" t="s">
        <v>30</v>
      </c>
    </row>
    <row r="40" spans="1:6" s="12" customFormat="1" ht="24" customHeight="1" x14ac:dyDescent="0.5">
      <c r="A40" s="10" t="s">
        <v>323</v>
      </c>
      <c r="B40" s="11" t="s">
        <v>95</v>
      </c>
      <c r="D40" s="18">
        <v>165</v>
      </c>
      <c r="E40" s="15" t="s">
        <v>30</v>
      </c>
    </row>
    <row r="41" spans="1:6" s="12" customFormat="1" ht="24" customHeight="1" x14ac:dyDescent="0.5">
      <c r="A41" s="10" t="s">
        <v>323</v>
      </c>
      <c r="B41" s="11" t="s">
        <v>96</v>
      </c>
      <c r="D41" s="18">
        <v>145</v>
      </c>
      <c r="E41" s="15" t="s">
        <v>30</v>
      </c>
    </row>
    <row r="42" spans="1:6" s="12" customFormat="1" ht="24" customHeight="1" x14ac:dyDescent="0.5">
      <c r="A42" s="10" t="s">
        <v>323</v>
      </c>
      <c r="B42" s="11" t="s">
        <v>97</v>
      </c>
      <c r="D42" s="18">
        <v>180</v>
      </c>
      <c r="E42" s="15" t="s">
        <v>30</v>
      </c>
    </row>
    <row r="43" spans="1:6" s="12" customFormat="1" ht="24" customHeight="1" x14ac:dyDescent="0.5">
      <c r="A43" s="10" t="s">
        <v>323</v>
      </c>
      <c r="B43" s="11" t="s">
        <v>98</v>
      </c>
      <c r="D43" s="19" t="s">
        <v>116</v>
      </c>
      <c r="E43" s="15" t="s">
        <v>30</v>
      </c>
    </row>
    <row r="44" spans="1:6" s="12" customFormat="1" ht="15.75" x14ac:dyDescent="0.45">
      <c r="A44" s="13"/>
      <c r="B44" s="11"/>
      <c r="E44" s="20"/>
    </row>
    <row r="45" spans="1:6" s="12" customFormat="1" ht="47.25" customHeight="1" x14ac:dyDescent="0.45">
      <c r="A45" s="103" t="s">
        <v>416</v>
      </c>
      <c r="B45" s="104"/>
      <c r="C45" s="104"/>
      <c r="D45" s="104"/>
      <c r="E45" s="104"/>
      <c r="F45" s="105"/>
    </row>
  </sheetData>
  <mergeCells count="2">
    <mergeCell ref="A2:C2"/>
    <mergeCell ref="A45:F45"/>
  </mergeCells>
  <pageMargins left="0.19685039370078741" right="0.19685039370078741" top="0.19685039370078741" bottom="0.19685039370078741" header="0.19685039370078741" footer="0.19685039370078741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33236-BC06-41A7-A2E5-125B72CED70C}">
  <dimension ref="A1:L53"/>
  <sheetViews>
    <sheetView zoomScaleNormal="90" workbookViewId="0">
      <pane ySplit="1" topLeftCell="A45" activePane="bottomLeft" state="frozen"/>
      <selection pane="bottomLeft" activeCell="B56" sqref="B56"/>
    </sheetView>
  </sheetViews>
  <sheetFormatPr defaultColWidth="11.46484375" defaultRowHeight="14.25" x14ac:dyDescent="0.45"/>
  <cols>
    <col min="1" max="1" width="16.73046875" style="24" customWidth="1"/>
    <col min="2" max="2" width="40.3984375" style="24" customWidth="1"/>
    <col min="3" max="3" width="34" style="24" customWidth="1"/>
    <col min="4" max="5" width="12.796875" style="24" customWidth="1"/>
    <col min="6" max="6" width="10.86328125" style="27" customWidth="1"/>
    <col min="7" max="7" width="17.1328125" style="24" customWidth="1"/>
    <col min="8" max="251" width="11.46484375" style="24"/>
    <col min="252" max="252" width="10.46484375" style="24" customWidth="1"/>
    <col min="253" max="253" width="20.796875" style="24" customWidth="1"/>
    <col min="254" max="254" width="17.1328125" style="24" customWidth="1"/>
    <col min="255" max="256" width="34" style="24" customWidth="1"/>
    <col min="257" max="257" width="12.796875" style="24" customWidth="1"/>
    <col min="258" max="258" width="17.1328125" style="24" customWidth="1"/>
    <col min="259" max="261" width="11.46484375" style="24"/>
    <col min="262" max="262" width="18.33203125" style="24" customWidth="1"/>
    <col min="263" max="263" width="26.796875" style="24" customWidth="1"/>
    <col min="264" max="507" width="11.46484375" style="24"/>
    <col min="508" max="508" width="10.46484375" style="24" customWidth="1"/>
    <col min="509" max="509" width="20.796875" style="24" customWidth="1"/>
    <col min="510" max="510" width="17.1328125" style="24" customWidth="1"/>
    <col min="511" max="512" width="34" style="24" customWidth="1"/>
    <col min="513" max="513" width="12.796875" style="24" customWidth="1"/>
    <col min="514" max="514" width="17.1328125" style="24" customWidth="1"/>
    <col min="515" max="517" width="11.46484375" style="24"/>
    <col min="518" max="518" width="18.33203125" style="24" customWidth="1"/>
    <col min="519" max="519" width="26.796875" style="24" customWidth="1"/>
    <col min="520" max="763" width="11.46484375" style="24"/>
    <col min="764" max="764" width="10.46484375" style="24" customWidth="1"/>
    <col min="765" max="765" width="20.796875" style="24" customWidth="1"/>
    <col min="766" max="766" width="17.1328125" style="24" customWidth="1"/>
    <col min="767" max="768" width="34" style="24" customWidth="1"/>
    <col min="769" max="769" width="12.796875" style="24" customWidth="1"/>
    <col min="770" max="770" width="17.1328125" style="24" customWidth="1"/>
    <col min="771" max="773" width="11.46484375" style="24"/>
    <col min="774" max="774" width="18.33203125" style="24" customWidth="1"/>
    <col min="775" max="775" width="26.796875" style="24" customWidth="1"/>
    <col min="776" max="1019" width="11.46484375" style="24"/>
    <col min="1020" max="1020" width="10.46484375" style="24" customWidth="1"/>
    <col min="1021" max="1021" width="20.796875" style="24" customWidth="1"/>
    <col min="1022" max="1022" width="17.1328125" style="24" customWidth="1"/>
    <col min="1023" max="1024" width="34" style="24" customWidth="1"/>
    <col min="1025" max="1025" width="12.796875" style="24" customWidth="1"/>
    <col min="1026" max="1026" width="17.1328125" style="24" customWidth="1"/>
    <col min="1027" max="1029" width="11.46484375" style="24"/>
    <col min="1030" max="1030" width="18.33203125" style="24" customWidth="1"/>
    <col min="1031" max="1031" width="26.796875" style="24" customWidth="1"/>
    <col min="1032" max="1275" width="11.46484375" style="24"/>
    <col min="1276" max="1276" width="10.46484375" style="24" customWidth="1"/>
    <col min="1277" max="1277" width="20.796875" style="24" customWidth="1"/>
    <col min="1278" max="1278" width="17.1328125" style="24" customWidth="1"/>
    <col min="1279" max="1280" width="34" style="24" customWidth="1"/>
    <col min="1281" max="1281" width="12.796875" style="24" customWidth="1"/>
    <col min="1282" max="1282" width="17.1328125" style="24" customWidth="1"/>
    <col min="1283" max="1285" width="11.46484375" style="24"/>
    <col min="1286" max="1286" width="18.33203125" style="24" customWidth="1"/>
    <col min="1287" max="1287" width="26.796875" style="24" customWidth="1"/>
    <col min="1288" max="1531" width="11.46484375" style="24"/>
    <col min="1532" max="1532" width="10.46484375" style="24" customWidth="1"/>
    <col min="1533" max="1533" width="20.796875" style="24" customWidth="1"/>
    <col min="1534" max="1534" width="17.1328125" style="24" customWidth="1"/>
    <col min="1535" max="1536" width="34" style="24" customWidth="1"/>
    <col min="1537" max="1537" width="12.796875" style="24" customWidth="1"/>
    <col min="1538" max="1538" width="17.1328125" style="24" customWidth="1"/>
    <col min="1539" max="1541" width="11.46484375" style="24"/>
    <col min="1542" max="1542" width="18.33203125" style="24" customWidth="1"/>
    <col min="1543" max="1543" width="26.796875" style="24" customWidth="1"/>
    <col min="1544" max="1787" width="11.46484375" style="24"/>
    <col min="1788" max="1788" width="10.46484375" style="24" customWidth="1"/>
    <col min="1789" max="1789" width="20.796875" style="24" customWidth="1"/>
    <col min="1790" max="1790" width="17.1328125" style="24" customWidth="1"/>
    <col min="1791" max="1792" width="34" style="24" customWidth="1"/>
    <col min="1793" max="1793" width="12.796875" style="24" customWidth="1"/>
    <col min="1794" max="1794" width="17.1328125" style="24" customWidth="1"/>
    <col min="1795" max="1797" width="11.46484375" style="24"/>
    <col min="1798" max="1798" width="18.33203125" style="24" customWidth="1"/>
    <col min="1799" max="1799" width="26.796875" style="24" customWidth="1"/>
    <col min="1800" max="2043" width="11.46484375" style="24"/>
    <col min="2044" max="2044" width="10.46484375" style="24" customWidth="1"/>
    <col min="2045" max="2045" width="20.796875" style="24" customWidth="1"/>
    <col min="2046" max="2046" width="17.1328125" style="24" customWidth="1"/>
    <col min="2047" max="2048" width="34" style="24" customWidth="1"/>
    <col min="2049" max="2049" width="12.796875" style="24" customWidth="1"/>
    <col min="2050" max="2050" width="17.1328125" style="24" customWidth="1"/>
    <col min="2051" max="2053" width="11.46484375" style="24"/>
    <col min="2054" max="2054" width="18.33203125" style="24" customWidth="1"/>
    <col min="2055" max="2055" width="26.796875" style="24" customWidth="1"/>
    <col min="2056" max="2299" width="11.46484375" style="24"/>
    <col min="2300" max="2300" width="10.46484375" style="24" customWidth="1"/>
    <col min="2301" max="2301" width="20.796875" style="24" customWidth="1"/>
    <col min="2302" max="2302" width="17.1328125" style="24" customWidth="1"/>
    <col min="2303" max="2304" width="34" style="24" customWidth="1"/>
    <col min="2305" max="2305" width="12.796875" style="24" customWidth="1"/>
    <col min="2306" max="2306" width="17.1328125" style="24" customWidth="1"/>
    <col min="2307" max="2309" width="11.46484375" style="24"/>
    <col min="2310" max="2310" width="18.33203125" style="24" customWidth="1"/>
    <col min="2311" max="2311" width="26.796875" style="24" customWidth="1"/>
    <col min="2312" max="2555" width="11.46484375" style="24"/>
    <col min="2556" max="2556" width="10.46484375" style="24" customWidth="1"/>
    <col min="2557" max="2557" width="20.796875" style="24" customWidth="1"/>
    <col min="2558" max="2558" width="17.1328125" style="24" customWidth="1"/>
    <col min="2559" max="2560" width="34" style="24" customWidth="1"/>
    <col min="2561" max="2561" width="12.796875" style="24" customWidth="1"/>
    <col min="2562" max="2562" width="17.1328125" style="24" customWidth="1"/>
    <col min="2563" max="2565" width="11.46484375" style="24"/>
    <col min="2566" max="2566" width="18.33203125" style="24" customWidth="1"/>
    <col min="2567" max="2567" width="26.796875" style="24" customWidth="1"/>
    <col min="2568" max="2811" width="11.46484375" style="24"/>
    <col min="2812" max="2812" width="10.46484375" style="24" customWidth="1"/>
    <col min="2813" max="2813" width="20.796875" style="24" customWidth="1"/>
    <col min="2814" max="2814" width="17.1328125" style="24" customWidth="1"/>
    <col min="2815" max="2816" width="34" style="24" customWidth="1"/>
    <col min="2817" max="2817" width="12.796875" style="24" customWidth="1"/>
    <col min="2818" max="2818" width="17.1328125" style="24" customWidth="1"/>
    <col min="2819" max="2821" width="11.46484375" style="24"/>
    <col min="2822" max="2822" width="18.33203125" style="24" customWidth="1"/>
    <col min="2823" max="2823" width="26.796875" style="24" customWidth="1"/>
    <col min="2824" max="3067" width="11.46484375" style="24"/>
    <col min="3068" max="3068" width="10.46484375" style="24" customWidth="1"/>
    <col min="3069" max="3069" width="20.796875" style="24" customWidth="1"/>
    <col min="3070" max="3070" width="17.1328125" style="24" customWidth="1"/>
    <col min="3071" max="3072" width="34" style="24" customWidth="1"/>
    <col min="3073" max="3073" width="12.796875" style="24" customWidth="1"/>
    <col min="3074" max="3074" width="17.1328125" style="24" customWidth="1"/>
    <col min="3075" max="3077" width="11.46484375" style="24"/>
    <col min="3078" max="3078" width="18.33203125" style="24" customWidth="1"/>
    <col min="3079" max="3079" width="26.796875" style="24" customWidth="1"/>
    <col min="3080" max="3323" width="11.46484375" style="24"/>
    <col min="3324" max="3324" width="10.46484375" style="24" customWidth="1"/>
    <col min="3325" max="3325" width="20.796875" style="24" customWidth="1"/>
    <col min="3326" max="3326" width="17.1328125" style="24" customWidth="1"/>
    <col min="3327" max="3328" width="34" style="24" customWidth="1"/>
    <col min="3329" max="3329" width="12.796875" style="24" customWidth="1"/>
    <col min="3330" max="3330" width="17.1328125" style="24" customWidth="1"/>
    <col min="3331" max="3333" width="11.46484375" style="24"/>
    <col min="3334" max="3334" width="18.33203125" style="24" customWidth="1"/>
    <col min="3335" max="3335" width="26.796875" style="24" customWidth="1"/>
    <col min="3336" max="3579" width="11.46484375" style="24"/>
    <col min="3580" max="3580" width="10.46484375" style="24" customWidth="1"/>
    <col min="3581" max="3581" width="20.796875" style="24" customWidth="1"/>
    <col min="3582" max="3582" width="17.1328125" style="24" customWidth="1"/>
    <col min="3583" max="3584" width="34" style="24" customWidth="1"/>
    <col min="3585" max="3585" width="12.796875" style="24" customWidth="1"/>
    <col min="3586" max="3586" width="17.1328125" style="24" customWidth="1"/>
    <col min="3587" max="3589" width="11.46484375" style="24"/>
    <col min="3590" max="3590" width="18.33203125" style="24" customWidth="1"/>
    <col min="3591" max="3591" width="26.796875" style="24" customWidth="1"/>
    <col min="3592" max="3835" width="11.46484375" style="24"/>
    <col min="3836" max="3836" width="10.46484375" style="24" customWidth="1"/>
    <col min="3837" max="3837" width="20.796875" style="24" customWidth="1"/>
    <col min="3838" max="3838" width="17.1328125" style="24" customWidth="1"/>
    <col min="3839" max="3840" width="34" style="24" customWidth="1"/>
    <col min="3841" max="3841" width="12.796875" style="24" customWidth="1"/>
    <col min="3842" max="3842" width="17.1328125" style="24" customWidth="1"/>
    <col min="3843" max="3845" width="11.46484375" style="24"/>
    <col min="3846" max="3846" width="18.33203125" style="24" customWidth="1"/>
    <col min="3847" max="3847" width="26.796875" style="24" customWidth="1"/>
    <col min="3848" max="4091" width="11.46484375" style="24"/>
    <col min="4092" max="4092" width="10.46484375" style="24" customWidth="1"/>
    <col min="4093" max="4093" width="20.796875" style="24" customWidth="1"/>
    <col min="4094" max="4094" width="17.1328125" style="24" customWidth="1"/>
    <col min="4095" max="4096" width="34" style="24" customWidth="1"/>
    <col min="4097" max="4097" width="12.796875" style="24" customWidth="1"/>
    <col min="4098" max="4098" width="17.1328125" style="24" customWidth="1"/>
    <col min="4099" max="4101" width="11.46484375" style="24"/>
    <col min="4102" max="4102" width="18.33203125" style="24" customWidth="1"/>
    <col min="4103" max="4103" width="26.796875" style="24" customWidth="1"/>
    <col min="4104" max="4347" width="11.46484375" style="24"/>
    <col min="4348" max="4348" width="10.46484375" style="24" customWidth="1"/>
    <col min="4349" max="4349" width="20.796875" style="24" customWidth="1"/>
    <col min="4350" max="4350" width="17.1328125" style="24" customWidth="1"/>
    <col min="4351" max="4352" width="34" style="24" customWidth="1"/>
    <col min="4353" max="4353" width="12.796875" style="24" customWidth="1"/>
    <col min="4354" max="4354" width="17.1328125" style="24" customWidth="1"/>
    <col min="4355" max="4357" width="11.46484375" style="24"/>
    <col min="4358" max="4358" width="18.33203125" style="24" customWidth="1"/>
    <col min="4359" max="4359" width="26.796875" style="24" customWidth="1"/>
    <col min="4360" max="4603" width="11.46484375" style="24"/>
    <col min="4604" max="4604" width="10.46484375" style="24" customWidth="1"/>
    <col min="4605" max="4605" width="20.796875" style="24" customWidth="1"/>
    <col min="4606" max="4606" width="17.1328125" style="24" customWidth="1"/>
    <col min="4607" max="4608" width="34" style="24" customWidth="1"/>
    <col min="4609" max="4609" width="12.796875" style="24" customWidth="1"/>
    <col min="4610" max="4610" width="17.1328125" style="24" customWidth="1"/>
    <col min="4611" max="4613" width="11.46484375" style="24"/>
    <col min="4614" max="4614" width="18.33203125" style="24" customWidth="1"/>
    <col min="4615" max="4615" width="26.796875" style="24" customWidth="1"/>
    <col min="4616" max="4859" width="11.46484375" style="24"/>
    <col min="4860" max="4860" width="10.46484375" style="24" customWidth="1"/>
    <col min="4861" max="4861" width="20.796875" style="24" customWidth="1"/>
    <col min="4862" max="4862" width="17.1328125" style="24" customWidth="1"/>
    <col min="4863" max="4864" width="34" style="24" customWidth="1"/>
    <col min="4865" max="4865" width="12.796875" style="24" customWidth="1"/>
    <col min="4866" max="4866" width="17.1328125" style="24" customWidth="1"/>
    <col min="4867" max="4869" width="11.46484375" style="24"/>
    <col min="4870" max="4870" width="18.33203125" style="24" customWidth="1"/>
    <col min="4871" max="4871" width="26.796875" style="24" customWidth="1"/>
    <col min="4872" max="5115" width="11.46484375" style="24"/>
    <col min="5116" max="5116" width="10.46484375" style="24" customWidth="1"/>
    <col min="5117" max="5117" width="20.796875" style="24" customWidth="1"/>
    <col min="5118" max="5118" width="17.1328125" style="24" customWidth="1"/>
    <col min="5119" max="5120" width="34" style="24" customWidth="1"/>
    <col min="5121" max="5121" width="12.796875" style="24" customWidth="1"/>
    <col min="5122" max="5122" width="17.1328125" style="24" customWidth="1"/>
    <col min="5123" max="5125" width="11.46484375" style="24"/>
    <col min="5126" max="5126" width="18.33203125" style="24" customWidth="1"/>
    <col min="5127" max="5127" width="26.796875" style="24" customWidth="1"/>
    <col min="5128" max="5371" width="11.46484375" style="24"/>
    <col min="5372" max="5372" width="10.46484375" style="24" customWidth="1"/>
    <col min="5373" max="5373" width="20.796875" style="24" customWidth="1"/>
    <col min="5374" max="5374" width="17.1328125" style="24" customWidth="1"/>
    <col min="5375" max="5376" width="34" style="24" customWidth="1"/>
    <col min="5377" max="5377" width="12.796875" style="24" customWidth="1"/>
    <col min="5378" max="5378" width="17.1328125" style="24" customWidth="1"/>
    <col min="5379" max="5381" width="11.46484375" style="24"/>
    <col min="5382" max="5382" width="18.33203125" style="24" customWidth="1"/>
    <col min="5383" max="5383" width="26.796875" style="24" customWidth="1"/>
    <col min="5384" max="5627" width="11.46484375" style="24"/>
    <col min="5628" max="5628" width="10.46484375" style="24" customWidth="1"/>
    <col min="5629" max="5629" width="20.796875" style="24" customWidth="1"/>
    <col min="5630" max="5630" width="17.1328125" style="24" customWidth="1"/>
    <col min="5631" max="5632" width="34" style="24" customWidth="1"/>
    <col min="5633" max="5633" width="12.796875" style="24" customWidth="1"/>
    <col min="5634" max="5634" width="17.1328125" style="24" customWidth="1"/>
    <col min="5635" max="5637" width="11.46484375" style="24"/>
    <col min="5638" max="5638" width="18.33203125" style="24" customWidth="1"/>
    <col min="5639" max="5639" width="26.796875" style="24" customWidth="1"/>
    <col min="5640" max="5883" width="11.46484375" style="24"/>
    <col min="5884" max="5884" width="10.46484375" style="24" customWidth="1"/>
    <col min="5885" max="5885" width="20.796875" style="24" customWidth="1"/>
    <col min="5886" max="5886" width="17.1328125" style="24" customWidth="1"/>
    <col min="5887" max="5888" width="34" style="24" customWidth="1"/>
    <col min="5889" max="5889" width="12.796875" style="24" customWidth="1"/>
    <col min="5890" max="5890" width="17.1328125" style="24" customWidth="1"/>
    <col min="5891" max="5893" width="11.46484375" style="24"/>
    <col min="5894" max="5894" width="18.33203125" style="24" customWidth="1"/>
    <col min="5895" max="5895" width="26.796875" style="24" customWidth="1"/>
    <col min="5896" max="6139" width="11.46484375" style="24"/>
    <col min="6140" max="6140" width="10.46484375" style="24" customWidth="1"/>
    <col min="6141" max="6141" width="20.796875" style="24" customWidth="1"/>
    <col min="6142" max="6142" width="17.1328125" style="24" customWidth="1"/>
    <col min="6143" max="6144" width="34" style="24" customWidth="1"/>
    <col min="6145" max="6145" width="12.796875" style="24" customWidth="1"/>
    <col min="6146" max="6146" width="17.1328125" style="24" customWidth="1"/>
    <col min="6147" max="6149" width="11.46484375" style="24"/>
    <col min="6150" max="6150" width="18.33203125" style="24" customWidth="1"/>
    <col min="6151" max="6151" width="26.796875" style="24" customWidth="1"/>
    <col min="6152" max="6395" width="11.46484375" style="24"/>
    <col min="6396" max="6396" width="10.46484375" style="24" customWidth="1"/>
    <col min="6397" max="6397" width="20.796875" style="24" customWidth="1"/>
    <col min="6398" max="6398" width="17.1328125" style="24" customWidth="1"/>
    <col min="6399" max="6400" width="34" style="24" customWidth="1"/>
    <col min="6401" max="6401" width="12.796875" style="24" customWidth="1"/>
    <col min="6402" max="6402" width="17.1328125" style="24" customWidth="1"/>
    <col min="6403" max="6405" width="11.46484375" style="24"/>
    <col min="6406" max="6406" width="18.33203125" style="24" customWidth="1"/>
    <col min="6407" max="6407" width="26.796875" style="24" customWidth="1"/>
    <col min="6408" max="6651" width="11.46484375" style="24"/>
    <col min="6652" max="6652" width="10.46484375" style="24" customWidth="1"/>
    <col min="6653" max="6653" width="20.796875" style="24" customWidth="1"/>
    <col min="6654" max="6654" width="17.1328125" style="24" customWidth="1"/>
    <col min="6655" max="6656" width="34" style="24" customWidth="1"/>
    <col min="6657" max="6657" width="12.796875" style="24" customWidth="1"/>
    <col min="6658" max="6658" width="17.1328125" style="24" customWidth="1"/>
    <col min="6659" max="6661" width="11.46484375" style="24"/>
    <col min="6662" max="6662" width="18.33203125" style="24" customWidth="1"/>
    <col min="6663" max="6663" width="26.796875" style="24" customWidth="1"/>
    <col min="6664" max="6907" width="11.46484375" style="24"/>
    <col min="6908" max="6908" width="10.46484375" style="24" customWidth="1"/>
    <col min="6909" max="6909" width="20.796875" style="24" customWidth="1"/>
    <col min="6910" max="6910" width="17.1328125" style="24" customWidth="1"/>
    <col min="6911" max="6912" width="34" style="24" customWidth="1"/>
    <col min="6913" max="6913" width="12.796875" style="24" customWidth="1"/>
    <col min="6914" max="6914" width="17.1328125" style="24" customWidth="1"/>
    <col min="6915" max="6917" width="11.46484375" style="24"/>
    <col min="6918" max="6918" width="18.33203125" style="24" customWidth="1"/>
    <col min="6919" max="6919" width="26.796875" style="24" customWidth="1"/>
    <col min="6920" max="7163" width="11.46484375" style="24"/>
    <col min="7164" max="7164" width="10.46484375" style="24" customWidth="1"/>
    <col min="7165" max="7165" width="20.796875" style="24" customWidth="1"/>
    <col min="7166" max="7166" width="17.1328125" style="24" customWidth="1"/>
    <col min="7167" max="7168" width="34" style="24" customWidth="1"/>
    <col min="7169" max="7169" width="12.796875" style="24" customWidth="1"/>
    <col min="7170" max="7170" width="17.1328125" style="24" customWidth="1"/>
    <col min="7171" max="7173" width="11.46484375" style="24"/>
    <col min="7174" max="7174" width="18.33203125" style="24" customWidth="1"/>
    <col min="7175" max="7175" width="26.796875" style="24" customWidth="1"/>
    <col min="7176" max="7419" width="11.46484375" style="24"/>
    <col min="7420" max="7420" width="10.46484375" style="24" customWidth="1"/>
    <col min="7421" max="7421" width="20.796875" style="24" customWidth="1"/>
    <col min="7422" max="7422" width="17.1328125" style="24" customWidth="1"/>
    <col min="7423" max="7424" width="34" style="24" customWidth="1"/>
    <col min="7425" max="7425" width="12.796875" style="24" customWidth="1"/>
    <col min="7426" max="7426" width="17.1328125" style="24" customWidth="1"/>
    <col min="7427" max="7429" width="11.46484375" style="24"/>
    <col min="7430" max="7430" width="18.33203125" style="24" customWidth="1"/>
    <col min="7431" max="7431" width="26.796875" style="24" customWidth="1"/>
    <col min="7432" max="7675" width="11.46484375" style="24"/>
    <col min="7676" max="7676" width="10.46484375" style="24" customWidth="1"/>
    <col min="7677" max="7677" width="20.796875" style="24" customWidth="1"/>
    <col min="7678" max="7678" width="17.1328125" style="24" customWidth="1"/>
    <col min="7679" max="7680" width="34" style="24" customWidth="1"/>
    <col min="7681" max="7681" width="12.796875" style="24" customWidth="1"/>
    <col min="7682" max="7682" width="17.1328125" style="24" customWidth="1"/>
    <col min="7683" max="7685" width="11.46484375" style="24"/>
    <col min="7686" max="7686" width="18.33203125" style="24" customWidth="1"/>
    <col min="7687" max="7687" width="26.796875" style="24" customWidth="1"/>
    <col min="7688" max="7931" width="11.46484375" style="24"/>
    <col min="7932" max="7932" width="10.46484375" style="24" customWidth="1"/>
    <col min="7933" max="7933" width="20.796875" style="24" customWidth="1"/>
    <col min="7934" max="7934" width="17.1328125" style="24" customWidth="1"/>
    <col min="7935" max="7936" width="34" style="24" customWidth="1"/>
    <col min="7937" max="7937" width="12.796875" style="24" customWidth="1"/>
    <col min="7938" max="7938" width="17.1328125" style="24" customWidth="1"/>
    <col min="7939" max="7941" width="11.46484375" style="24"/>
    <col min="7942" max="7942" width="18.33203125" style="24" customWidth="1"/>
    <col min="7943" max="7943" width="26.796875" style="24" customWidth="1"/>
    <col min="7944" max="8187" width="11.46484375" style="24"/>
    <col min="8188" max="8188" width="10.46484375" style="24" customWidth="1"/>
    <col min="8189" max="8189" width="20.796875" style="24" customWidth="1"/>
    <col min="8190" max="8190" width="17.1328125" style="24" customWidth="1"/>
    <col min="8191" max="8192" width="34" style="24" customWidth="1"/>
    <col min="8193" max="8193" width="12.796875" style="24" customWidth="1"/>
    <col min="8194" max="8194" width="17.1328125" style="24" customWidth="1"/>
    <col min="8195" max="8197" width="11.46484375" style="24"/>
    <col min="8198" max="8198" width="18.33203125" style="24" customWidth="1"/>
    <col min="8199" max="8199" width="26.796875" style="24" customWidth="1"/>
    <col min="8200" max="8443" width="11.46484375" style="24"/>
    <col min="8444" max="8444" width="10.46484375" style="24" customWidth="1"/>
    <col min="8445" max="8445" width="20.796875" style="24" customWidth="1"/>
    <col min="8446" max="8446" width="17.1328125" style="24" customWidth="1"/>
    <col min="8447" max="8448" width="34" style="24" customWidth="1"/>
    <col min="8449" max="8449" width="12.796875" style="24" customWidth="1"/>
    <col min="8450" max="8450" width="17.1328125" style="24" customWidth="1"/>
    <col min="8451" max="8453" width="11.46484375" style="24"/>
    <col min="8454" max="8454" width="18.33203125" style="24" customWidth="1"/>
    <col min="8455" max="8455" width="26.796875" style="24" customWidth="1"/>
    <col min="8456" max="8699" width="11.46484375" style="24"/>
    <col min="8700" max="8700" width="10.46484375" style="24" customWidth="1"/>
    <col min="8701" max="8701" width="20.796875" style="24" customWidth="1"/>
    <col min="8702" max="8702" width="17.1328125" style="24" customWidth="1"/>
    <col min="8703" max="8704" width="34" style="24" customWidth="1"/>
    <col min="8705" max="8705" width="12.796875" style="24" customWidth="1"/>
    <col min="8706" max="8706" width="17.1328125" style="24" customWidth="1"/>
    <col min="8707" max="8709" width="11.46484375" style="24"/>
    <col min="8710" max="8710" width="18.33203125" style="24" customWidth="1"/>
    <col min="8711" max="8711" width="26.796875" style="24" customWidth="1"/>
    <col min="8712" max="8955" width="11.46484375" style="24"/>
    <col min="8956" max="8956" width="10.46484375" style="24" customWidth="1"/>
    <col min="8957" max="8957" width="20.796875" style="24" customWidth="1"/>
    <col min="8958" max="8958" width="17.1328125" style="24" customWidth="1"/>
    <col min="8959" max="8960" width="34" style="24" customWidth="1"/>
    <col min="8961" max="8961" width="12.796875" style="24" customWidth="1"/>
    <col min="8962" max="8962" width="17.1328125" style="24" customWidth="1"/>
    <col min="8963" max="8965" width="11.46484375" style="24"/>
    <col min="8966" max="8966" width="18.33203125" style="24" customWidth="1"/>
    <col min="8967" max="8967" width="26.796875" style="24" customWidth="1"/>
    <col min="8968" max="9211" width="11.46484375" style="24"/>
    <col min="9212" max="9212" width="10.46484375" style="24" customWidth="1"/>
    <col min="9213" max="9213" width="20.796875" style="24" customWidth="1"/>
    <col min="9214" max="9214" width="17.1328125" style="24" customWidth="1"/>
    <col min="9215" max="9216" width="34" style="24" customWidth="1"/>
    <col min="9217" max="9217" width="12.796875" style="24" customWidth="1"/>
    <col min="9218" max="9218" width="17.1328125" style="24" customWidth="1"/>
    <col min="9219" max="9221" width="11.46484375" style="24"/>
    <col min="9222" max="9222" width="18.33203125" style="24" customWidth="1"/>
    <col min="9223" max="9223" width="26.796875" style="24" customWidth="1"/>
    <col min="9224" max="9467" width="11.46484375" style="24"/>
    <col min="9468" max="9468" width="10.46484375" style="24" customWidth="1"/>
    <col min="9469" max="9469" width="20.796875" style="24" customWidth="1"/>
    <col min="9470" max="9470" width="17.1328125" style="24" customWidth="1"/>
    <col min="9471" max="9472" width="34" style="24" customWidth="1"/>
    <col min="9473" max="9473" width="12.796875" style="24" customWidth="1"/>
    <col min="9474" max="9474" width="17.1328125" style="24" customWidth="1"/>
    <col min="9475" max="9477" width="11.46484375" style="24"/>
    <col min="9478" max="9478" width="18.33203125" style="24" customWidth="1"/>
    <col min="9479" max="9479" width="26.796875" style="24" customWidth="1"/>
    <col min="9480" max="9723" width="11.46484375" style="24"/>
    <col min="9724" max="9724" width="10.46484375" style="24" customWidth="1"/>
    <col min="9725" max="9725" width="20.796875" style="24" customWidth="1"/>
    <col min="9726" max="9726" width="17.1328125" style="24" customWidth="1"/>
    <col min="9727" max="9728" width="34" style="24" customWidth="1"/>
    <col min="9729" max="9729" width="12.796875" style="24" customWidth="1"/>
    <col min="9730" max="9730" width="17.1328125" style="24" customWidth="1"/>
    <col min="9731" max="9733" width="11.46484375" style="24"/>
    <col min="9734" max="9734" width="18.33203125" style="24" customWidth="1"/>
    <col min="9735" max="9735" width="26.796875" style="24" customWidth="1"/>
    <col min="9736" max="9979" width="11.46484375" style="24"/>
    <col min="9980" max="9980" width="10.46484375" style="24" customWidth="1"/>
    <col min="9981" max="9981" width="20.796875" style="24" customWidth="1"/>
    <col min="9982" max="9982" width="17.1328125" style="24" customWidth="1"/>
    <col min="9983" max="9984" width="34" style="24" customWidth="1"/>
    <col min="9985" max="9985" width="12.796875" style="24" customWidth="1"/>
    <col min="9986" max="9986" width="17.1328125" style="24" customWidth="1"/>
    <col min="9987" max="9989" width="11.46484375" style="24"/>
    <col min="9990" max="9990" width="18.33203125" style="24" customWidth="1"/>
    <col min="9991" max="9991" width="26.796875" style="24" customWidth="1"/>
    <col min="9992" max="10235" width="11.46484375" style="24"/>
    <col min="10236" max="10236" width="10.46484375" style="24" customWidth="1"/>
    <col min="10237" max="10237" width="20.796875" style="24" customWidth="1"/>
    <col min="10238" max="10238" width="17.1328125" style="24" customWidth="1"/>
    <col min="10239" max="10240" width="34" style="24" customWidth="1"/>
    <col min="10241" max="10241" width="12.796875" style="24" customWidth="1"/>
    <col min="10242" max="10242" width="17.1328125" style="24" customWidth="1"/>
    <col min="10243" max="10245" width="11.46484375" style="24"/>
    <col min="10246" max="10246" width="18.33203125" style="24" customWidth="1"/>
    <col min="10247" max="10247" width="26.796875" style="24" customWidth="1"/>
    <col min="10248" max="10491" width="11.46484375" style="24"/>
    <col min="10492" max="10492" width="10.46484375" style="24" customWidth="1"/>
    <col min="10493" max="10493" width="20.796875" style="24" customWidth="1"/>
    <col min="10494" max="10494" width="17.1328125" style="24" customWidth="1"/>
    <col min="10495" max="10496" width="34" style="24" customWidth="1"/>
    <col min="10497" max="10497" width="12.796875" style="24" customWidth="1"/>
    <col min="10498" max="10498" width="17.1328125" style="24" customWidth="1"/>
    <col min="10499" max="10501" width="11.46484375" style="24"/>
    <col min="10502" max="10502" width="18.33203125" style="24" customWidth="1"/>
    <col min="10503" max="10503" width="26.796875" style="24" customWidth="1"/>
    <col min="10504" max="10747" width="11.46484375" style="24"/>
    <col min="10748" max="10748" width="10.46484375" style="24" customWidth="1"/>
    <col min="10749" max="10749" width="20.796875" style="24" customWidth="1"/>
    <col min="10750" max="10750" width="17.1328125" style="24" customWidth="1"/>
    <col min="10751" max="10752" width="34" style="24" customWidth="1"/>
    <col min="10753" max="10753" width="12.796875" style="24" customWidth="1"/>
    <col min="10754" max="10754" width="17.1328125" style="24" customWidth="1"/>
    <col min="10755" max="10757" width="11.46484375" style="24"/>
    <col min="10758" max="10758" width="18.33203125" style="24" customWidth="1"/>
    <col min="10759" max="10759" width="26.796875" style="24" customWidth="1"/>
    <col min="10760" max="11003" width="11.46484375" style="24"/>
    <col min="11004" max="11004" width="10.46484375" style="24" customWidth="1"/>
    <col min="11005" max="11005" width="20.796875" style="24" customWidth="1"/>
    <col min="11006" max="11006" width="17.1328125" style="24" customWidth="1"/>
    <col min="11007" max="11008" width="34" style="24" customWidth="1"/>
    <col min="11009" max="11009" width="12.796875" style="24" customWidth="1"/>
    <col min="11010" max="11010" width="17.1328125" style="24" customWidth="1"/>
    <col min="11011" max="11013" width="11.46484375" style="24"/>
    <col min="11014" max="11014" width="18.33203125" style="24" customWidth="1"/>
    <col min="11015" max="11015" width="26.796875" style="24" customWidth="1"/>
    <col min="11016" max="11259" width="11.46484375" style="24"/>
    <col min="11260" max="11260" width="10.46484375" style="24" customWidth="1"/>
    <col min="11261" max="11261" width="20.796875" style="24" customWidth="1"/>
    <col min="11262" max="11262" width="17.1328125" style="24" customWidth="1"/>
    <col min="11263" max="11264" width="34" style="24" customWidth="1"/>
    <col min="11265" max="11265" width="12.796875" style="24" customWidth="1"/>
    <col min="11266" max="11266" width="17.1328125" style="24" customWidth="1"/>
    <col min="11267" max="11269" width="11.46484375" style="24"/>
    <col min="11270" max="11270" width="18.33203125" style="24" customWidth="1"/>
    <col min="11271" max="11271" width="26.796875" style="24" customWidth="1"/>
    <col min="11272" max="11515" width="11.46484375" style="24"/>
    <col min="11516" max="11516" width="10.46484375" style="24" customWidth="1"/>
    <col min="11517" max="11517" width="20.796875" style="24" customWidth="1"/>
    <col min="11518" max="11518" width="17.1328125" style="24" customWidth="1"/>
    <col min="11519" max="11520" width="34" style="24" customWidth="1"/>
    <col min="11521" max="11521" width="12.796875" style="24" customWidth="1"/>
    <col min="11522" max="11522" width="17.1328125" style="24" customWidth="1"/>
    <col min="11523" max="11525" width="11.46484375" style="24"/>
    <col min="11526" max="11526" width="18.33203125" style="24" customWidth="1"/>
    <col min="11527" max="11527" width="26.796875" style="24" customWidth="1"/>
    <col min="11528" max="11771" width="11.46484375" style="24"/>
    <col min="11772" max="11772" width="10.46484375" style="24" customWidth="1"/>
    <col min="11773" max="11773" width="20.796875" style="24" customWidth="1"/>
    <col min="11774" max="11774" width="17.1328125" style="24" customWidth="1"/>
    <col min="11775" max="11776" width="34" style="24" customWidth="1"/>
    <col min="11777" max="11777" width="12.796875" style="24" customWidth="1"/>
    <col min="11778" max="11778" width="17.1328125" style="24" customWidth="1"/>
    <col min="11779" max="11781" width="11.46484375" style="24"/>
    <col min="11782" max="11782" width="18.33203125" style="24" customWidth="1"/>
    <col min="11783" max="11783" width="26.796875" style="24" customWidth="1"/>
    <col min="11784" max="12027" width="11.46484375" style="24"/>
    <col min="12028" max="12028" width="10.46484375" style="24" customWidth="1"/>
    <col min="12029" max="12029" width="20.796875" style="24" customWidth="1"/>
    <col min="12030" max="12030" width="17.1328125" style="24" customWidth="1"/>
    <col min="12031" max="12032" width="34" style="24" customWidth="1"/>
    <col min="12033" max="12033" width="12.796875" style="24" customWidth="1"/>
    <col min="12034" max="12034" width="17.1328125" style="24" customWidth="1"/>
    <col min="12035" max="12037" width="11.46484375" style="24"/>
    <col min="12038" max="12038" width="18.33203125" style="24" customWidth="1"/>
    <col min="12039" max="12039" width="26.796875" style="24" customWidth="1"/>
    <col min="12040" max="12283" width="11.46484375" style="24"/>
    <col min="12284" max="12284" width="10.46484375" style="24" customWidth="1"/>
    <col min="12285" max="12285" width="20.796875" style="24" customWidth="1"/>
    <col min="12286" max="12286" width="17.1328125" style="24" customWidth="1"/>
    <col min="12287" max="12288" width="34" style="24" customWidth="1"/>
    <col min="12289" max="12289" width="12.796875" style="24" customWidth="1"/>
    <col min="12290" max="12290" width="17.1328125" style="24" customWidth="1"/>
    <col min="12291" max="12293" width="11.46484375" style="24"/>
    <col min="12294" max="12294" width="18.33203125" style="24" customWidth="1"/>
    <col min="12295" max="12295" width="26.796875" style="24" customWidth="1"/>
    <col min="12296" max="12539" width="11.46484375" style="24"/>
    <col min="12540" max="12540" width="10.46484375" style="24" customWidth="1"/>
    <col min="12541" max="12541" width="20.796875" style="24" customWidth="1"/>
    <col min="12542" max="12542" width="17.1328125" style="24" customWidth="1"/>
    <col min="12543" max="12544" width="34" style="24" customWidth="1"/>
    <col min="12545" max="12545" width="12.796875" style="24" customWidth="1"/>
    <col min="12546" max="12546" width="17.1328125" style="24" customWidth="1"/>
    <col min="12547" max="12549" width="11.46484375" style="24"/>
    <col min="12550" max="12550" width="18.33203125" style="24" customWidth="1"/>
    <col min="12551" max="12551" width="26.796875" style="24" customWidth="1"/>
    <col min="12552" max="12795" width="11.46484375" style="24"/>
    <col min="12796" max="12796" width="10.46484375" style="24" customWidth="1"/>
    <col min="12797" max="12797" width="20.796875" style="24" customWidth="1"/>
    <col min="12798" max="12798" width="17.1328125" style="24" customWidth="1"/>
    <col min="12799" max="12800" width="34" style="24" customWidth="1"/>
    <col min="12801" max="12801" width="12.796875" style="24" customWidth="1"/>
    <col min="12802" max="12802" width="17.1328125" style="24" customWidth="1"/>
    <col min="12803" max="12805" width="11.46484375" style="24"/>
    <col min="12806" max="12806" width="18.33203125" style="24" customWidth="1"/>
    <col min="12807" max="12807" width="26.796875" style="24" customWidth="1"/>
    <col min="12808" max="13051" width="11.46484375" style="24"/>
    <col min="13052" max="13052" width="10.46484375" style="24" customWidth="1"/>
    <col min="13053" max="13053" width="20.796875" style="24" customWidth="1"/>
    <col min="13054" max="13054" width="17.1328125" style="24" customWidth="1"/>
    <col min="13055" max="13056" width="34" style="24" customWidth="1"/>
    <col min="13057" max="13057" width="12.796875" style="24" customWidth="1"/>
    <col min="13058" max="13058" width="17.1328125" style="24" customWidth="1"/>
    <col min="13059" max="13061" width="11.46484375" style="24"/>
    <col min="13062" max="13062" width="18.33203125" style="24" customWidth="1"/>
    <col min="13063" max="13063" width="26.796875" style="24" customWidth="1"/>
    <col min="13064" max="13307" width="11.46484375" style="24"/>
    <col min="13308" max="13308" width="10.46484375" style="24" customWidth="1"/>
    <col min="13309" max="13309" width="20.796875" style="24" customWidth="1"/>
    <col min="13310" max="13310" width="17.1328125" style="24" customWidth="1"/>
    <col min="13311" max="13312" width="34" style="24" customWidth="1"/>
    <col min="13313" max="13313" width="12.796875" style="24" customWidth="1"/>
    <col min="13314" max="13314" width="17.1328125" style="24" customWidth="1"/>
    <col min="13315" max="13317" width="11.46484375" style="24"/>
    <col min="13318" max="13318" width="18.33203125" style="24" customWidth="1"/>
    <col min="13319" max="13319" width="26.796875" style="24" customWidth="1"/>
    <col min="13320" max="13563" width="11.46484375" style="24"/>
    <col min="13564" max="13564" width="10.46484375" style="24" customWidth="1"/>
    <col min="13565" max="13565" width="20.796875" style="24" customWidth="1"/>
    <col min="13566" max="13566" width="17.1328125" style="24" customWidth="1"/>
    <col min="13567" max="13568" width="34" style="24" customWidth="1"/>
    <col min="13569" max="13569" width="12.796875" style="24" customWidth="1"/>
    <col min="13570" max="13570" width="17.1328125" style="24" customWidth="1"/>
    <col min="13571" max="13573" width="11.46484375" style="24"/>
    <col min="13574" max="13574" width="18.33203125" style="24" customWidth="1"/>
    <col min="13575" max="13575" width="26.796875" style="24" customWidth="1"/>
    <col min="13576" max="13819" width="11.46484375" style="24"/>
    <col min="13820" max="13820" width="10.46484375" style="24" customWidth="1"/>
    <col min="13821" max="13821" width="20.796875" style="24" customWidth="1"/>
    <col min="13822" max="13822" width="17.1328125" style="24" customWidth="1"/>
    <col min="13823" max="13824" width="34" style="24" customWidth="1"/>
    <col min="13825" max="13825" width="12.796875" style="24" customWidth="1"/>
    <col min="13826" max="13826" width="17.1328125" style="24" customWidth="1"/>
    <col min="13827" max="13829" width="11.46484375" style="24"/>
    <col min="13830" max="13830" width="18.33203125" style="24" customWidth="1"/>
    <col min="13831" max="13831" width="26.796875" style="24" customWidth="1"/>
    <col min="13832" max="14075" width="11.46484375" style="24"/>
    <col min="14076" max="14076" width="10.46484375" style="24" customWidth="1"/>
    <col min="14077" max="14077" width="20.796875" style="24" customWidth="1"/>
    <col min="14078" max="14078" width="17.1328125" style="24" customWidth="1"/>
    <col min="14079" max="14080" width="34" style="24" customWidth="1"/>
    <col min="14081" max="14081" width="12.796875" style="24" customWidth="1"/>
    <col min="14082" max="14082" width="17.1328125" style="24" customWidth="1"/>
    <col min="14083" max="14085" width="11.46484375" style="24"/>
    <col min="14086" max="14086" width="18.33203125" style="24" customWidth="1"/>
    <col min="14087" max="14087" width="26.796875" style="24" customWidth="1"/>
    <col min="14088" max="14331" width="11.46484375" style="24"/>
    <col min="14332" max="14332" width="10.46484375" style="24" customWidth="1"/>
    <col min="14333" max="14333" width="20.796875" style="24" customWidth="1"/>
    <col min="14334" max="14334" width="17.1328125" style="24" customWidth="1"/>
    <col min="14335" max="14336" width="34" style="24" customWidth="1"/>
    <col min="14337" max="14337" width="12.796875" style="24" customWidth="1"/>
    <col min="14338" max="14338" width="17.1328125" style="24" customWidth="1"/>
    <col min="14339" max="14341" width="11.46484375" style="24"/>
    <col min="14342" max="14342" width="18.33203125" style="24" customWidth="1"/>
    <col min="14343" max="14343" width="26.796875" style="24" customWidth="1"/>
    <col min="14344" max="14587" width="11.46484375" style="24"/>
    <col min="14588" max="14588" width="10.46484375" style="24" customWidth="1"/>
    <col min="14589" max="14589" width="20.796875" style="24" customWidth="1"/>
    <col min="14590" max="14590" width="17.1328125" style="24" customWidth="1"/>
    <col min="14591" max="14592" width="34" style="24" customWidth="1"/>
    <col min="14593" max="14593" width="12.796875" style="24" customWidth="1"/>
    <col min="14594" max="14594" width="17.1328125" style="24" customWidth="1"/>
    <col min="14595" max="14597" width="11.46484375" style="24"/>
    <col min="14598" max="14598" width="18.33203125" style="24" customWidth="1"/>
    <col min="14599" max="14599" width="26.796875" style="24" customWidth="1"/>
    <col min="14600" max="14843" width="11.46484375" style="24"/>
    <col min="14844" max="14844" width="10.46484375" style="24" customWidth="1"/>
    <col min="14845" max="14845" width="20.796875" style="24" customWidth="1"/>
    <col min="14846" max="14846" width="17.1328125" style="24" customWidth="1"/>
    <col min="14847" max="14848" width="34" style="24" customWidth="1"/>
    <col min="14849" max="14849" width="12.796875" style="24" customWidth="1"/>
    <col min="14850" max="14850" width="17.1328125" style="24" customWidth="1"/>
    <col min="14851" max="14853" width="11.46484375" style="24"/>
    <col min="14854" max="14854" width="18.33203125" style="24" customWidth="1"/>
    <col min="14855" max="14855" width="26.796875" style="24" customWidth="1"/>
    <col min="14856" max="15099" width="11.46484375" style="24"/>
    <col min="15100" max="15100" width="10.46484375" style="24" customWidth="1"/>
    <col min="15101" max="15101" width="20.796875" style="24" customWidth="1"/>
    <col min="15102" max="15102" width="17.1328125" style="24" customWidth="1"/>
    <col min="15103" max="15104" width="34" style="24" customWidth="1"/>
    <col min="15105" max="15105" width="12.796875" style="24" customWidth="1"/>
    <col min="15106" max="15106" width="17.1328125" style="24" customWidth="1"/>
    <col min="15107" max="15109" width="11.46484375" style="24"/>
    <col min="15110" max="15110" width="18.33203125" style="24" customWidth="1"/>
    <col min="15111" max="15111" width="26.796875" style="24" customWidth="1"/>
    <col min="15112" max="15355" width="11.46484375" style="24"/>
    <col min="15356" max="15356" width="10.46484375" style="24" customWidth="1"/>
    <col min="15357" max="15357" width="20.796875" style="24" customWidth="1"/>
    <col min="15358" max="15358" width="17.1328125" style="24" customWidth="1"/>
    <col min="15359" max="15360" width="34" style="24" customWidth="1"/>
    <col min="15361" max="15361" width="12.796875" style="24" customWidth="1"/>
    <col min="15362" max="15362" width="17.1328125" style="24" customWidth="1"/>
    <col min="15363" max="15365" width="11.46484375" style="24"/>
    <col min="15366" max="15366" width="18.33203125" style="24" customWidth="1"/>
    <col min="15367" max="15367" width="26.796875" style="24" customWidth="1"/>
    <col min="15368" max="15611" width="11.46484375" style="24"/>
    <col min="15612" max="15612" width="10.46484375" style="24" customWidth="1"/>
    <col min="15613" max="15613" width="20.796875" style="24" customWidth="1"/>
    <col min="15614" max="15614" width="17.1328125" style="24" customWidth="1"/>
    <col min="15615" max="15616" width="34" style="24" customWidth="1"/>
    <col min="15617" max="15617" width="12.796875" style="24" customWidth="1"/>
    <col min="15618" max="15618" width="17.1328125" style="24" customWidth="1"/>
    <col min="15619" max="15621" width="11.46484375" style="24"/>
    <col min="15622" max="15622" width="18.33203125" style="24" customWidth="1"/>
    <col min="15623" max="15623" width="26.796875" style="24" customWidth="1"/>
    <col min="15624" max="15867" width="11.46484375" style="24"/>
    <col min="15868" max="15868" width="10.46484375" style="24" customWidth="1"/>
    <col min="15869" max="15869" width="20.796875" style="24" customWidth="1"/>
    <col min="15870" max="15870" width="17.1328125" style="24" customWidth="1"/>
    <col min="15871" max="15872" width="34" style="24" customWidth="1"/>
    <col min="15873" max="15873" width="12.796875" style="24" customWidth="1"/>
    <col min="15874" max="15874" width="17.1328125" style="24" customWidth="1"/>
    <col min="15875" max="15877" width="11.46484375" style="24"/>
    <col min="15878" max="15878" width="18.33203125" style="24" customWidth="1"/>
    <col min="15879" max="15879" width="26.796875" style="24" customWidth="1"/>
    <col min="15880" max="16123" width="11.46484375" style="24"/>
    <col min="16124" max="16124" width="10.46484375" style="24" customWidth="1"/>
    <col min="16125" max="16125" width="20.796875" style="24" customWidth="1"/>
    <col min="16126" max="16126" width="17.1328125" style="24" customWidth="1"/>
    <col min="16127" max="16128" width="34" style="24" customWidth="1"/>
    <col min="16129" max="16129" width="12.796875" style="24" customWidth="1"/>
    <col min="16130" max="16130" width="17.1328125" style="24" customWidth="1"/>
    <col min="16131" max="16133" width="11.46484375" style="24"/>
    <col min="16134" max="16134" width="18.33203125" style="24" customWidth="1"/>
    <col min="16135" max="16135" width="26.796875" style="24" customWidth="1"/>
    <col min="16136" max="16384" width="11.46484375" style="24"/>
  </cols>
  <sheetData>
    <row r="1" spans="1:7" s="4" customFormat="1" ht="26.65" x14ac:dyDescent="0.45">
      <c r="A1" s="1" t="s">
        <v>0</v>
      </c>
      <c r="B1" s="1" t="s">
        <v>1</v>
      </c>
      <c r="C1" s="1" t="s">
        <v>2</v>
      </c>
      <c r="D1" s="106" t="s">
        <v>424</v>
      </c>
      <c r="E1" s="106"/>
      <c r="F1" s="2" t="s">
        <v>5</v>
      </c>
      <c r="G1" s="3" t="s">
        <v>4</v>
      </c>
    </row>
    <row r="2" spans="1:7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7" s="58" customFormat="1" ht="20" customHeight="1" x14ac:dyDescent="0.45">
      <c r="A3" s="5" t="s">
        <v>158</v>
      </c>
      <c r="C3" s="59"/>
      <c r="D3" s="71" t="s">
        <v>139</v>
      </c>
      <c r="E3" s="71" t="s">
        <v>157</v>
      </c>
      <c r="F3" s="66"/>
      <c r="G3" s="62"/>
    </row>
    <row r="4" spans="1:7" s="12" customFormat="1" ht="24" customHeight="1" x14ac:dyDescent="0.5">
      <c r="A4" s="10" t="s">
        <v>324</v>
      </c>
      <c r="B4" s="28" t="s">
        <v>386</v>
      </c>
      <c r="C4" s="13"/>
      <c r="D4" s="29">
        <v>140</v>
      </c>
      <c r="E4" s="30">
        <v>200</v>
      </c>
      <c r="F4" s="15" t="s">
        <v>30</v>
      </c>
      <c r="G4" s="16"/>
    </row>
    <row r="5" spans="1:7" s="12" customFormat="1" ht="24" customHeight="1" x14ac:dyDescent="0.5">
      <c r="A5" s="10" t="s">
        <v>324</v>
      </c>
      <c r="B5" s="28" t="s">
        <v>159</v>
      </c>
      <c r="D5" s="29">
        <v>120</v>
      </c>
      <c r="E5" s="30">
        <f>150*(100%+10%)</f>
        <v>165</v>
      </c>
      <c r="F5" s="15" t="s">
        <v>30</v>
      </c>
    </row>
    <row r="6" spans="1:7" s="12" customFormat="1" ht="24" customHeight="1" x14ac:dyDescent="0.5">
      <c r="A6" s="10" t="s">
        <v>324</v>
      </c>
      <c r="B6" s="28" t="s">
        <v>160</v>
      </c>
      <c r="D6" s="29">
        <v>190</v>
      </c>
      <c r="E6" s="30">
        <v>250</v>
      </c>
      <c r="F6" s="15" t="s">
        <v>30</v>
      </c>
    </row>
    <row r="7" spans="1:7" s="12" customFormat="1" ht="24" customHeight="1" x14ac:dyDescent="0.5">
      <c r="A7" s="10" t="s">
        <v>324</v>
      </c>
      <c r="B7" s="28" t="s">
        <v>161</v>
      </c>
      <c r="D7" s="29">
        <v>155</v>
      </c>
      <c r="E7" s="30">
        <v>210</v>
      </c>
      <c r="F7" s="15" t="s">
        <v>30</v>
      </c>
    </row>
    <row r="8" spans="1:7" s="12" customFormat="1" ht="24" customHeight="1" x14ac:dyDescent="0.5">
      <c r="A8" s="10" t="s">
        <v>324</v>
      </c>
      <c r="B8" s="28" t="s">
        <v>162</v>
      </c>
      <c r="D8" s="29">
        <v>240</v>
      </c>
      <c r="E8" s="30">
        <v>250</v>
      </c>
      <c r="F8" s="15" t="s">
        <v>30</v>
      </c>
    </row>
    <row r="9" spans="1:7" s="12" customFormat="1" ht="24" customHeight="1" x14ac:dyDescent="0.5">
      <c r="A9" s="10" t="s">
        <v>324</v>
      </c>
      <c r="B9" s="28" t="s">
        <v>163</v>
      </c>
      <c r="D9" s="29">
        <v>200</v>
      </c>
      <c r="E9" s="30">
        <v>255</v>
      </c>
      <c r="F9" s="15" t="s">
        <v>30</v>
      </c>
    </row>
    <row r="10" spans="1:7" s="12" customFormat="1" ht="24" customHeight="1" x14ac:dyDescent="0.5">
      <c r="A10" s="10" t="s">
        <v>324</v>
      </c>
      <c r="B10" s="28" t="s">
        <v>164</v>
      </c>
      <c r="D10" s="29">
        <f>195*(100%+10%)</f>
        <v>214.50000000000003</v>
      </c>
      <c r="E10" s="30">
        <v>265</v>
      </c>
      <c r="F10" s="15" t="s">
        <v>30</v>
      </c>
    </row>
    <row r="11" spans="1:7" s="12" customFormat="1" ht="24" customHeight="1" x14ac:dyDescent="0.5">
      <c r="A11" s="10" t="s">
        <v>324</v>
      </c>
      <c r="B11" s="28" t="s">
        <v>165</v>
      </c>
      <c r="D11" s="29">
        <v>290</v>
      </c>
      <c r="E11" s="30">
        <v>350</v>
      </c>
      <c r="F11" s="15" t="s">
        <v>30</v>
      </c>
    </row>
    <row r="12" spans="1:7" s="12" customFormat="1" ht="24" customHeight="1" x14ac:dyDescent="0.5">
      <c r="A12" s="10" t="s">
        <v>324</v>
      </c>
      <c r="B12" s="28" t="s">
        <v>166</v>
      </c>
      <c r="D12" s="29">
        <v>245</v>
      </c>
      <c r="E12" s="30">
        <v>290</v>
      </c>
      <c r="F12" s="15" t="s">
        <v>30</v>
      </c>
    </row>
    <row r="13" spans="1:7" s="12" customFormat="1" ht="24" customHeight="1" x14ac:dyDescent="0.5">
      <c r="A13" s="10" t="s">
        <v>324</v>
      </c>
      <c r="B13" s="28" t="s">
        <v>167</v>
      </c>
      <c r="D13" s="29">
        <v>390</v>
      </c>
      <c r="E13" s="30">
        <v>450</v>
      </c>
      <c r="F13" s="15" t="s">
        <v>30</v>
      </c>
    </row>
    <row r="14" spans="1:7" s="12" customFormat="1" ht="24" customHeight="1" x14ac:dyDescent="0.5">
      <c r="A14" s="10" t="s">
        <v>324</v>
      </c>
      <c r="B14" s="28" t="s">
        <v>168</v>
      </c>
      <c r="D14" s="29">
        <v>310</v>
      </c>
      <c r="E14" s="30">
        <f>350*(100%+10%)</f>
        <v>385.00000000000006</v>
      </c>
      <c r="F14" s="15" t="s">
        <v>30</v>
      </c>
    </row>
    <row r="15" spans="1:7" s="12" customFormat="1" ht="24" customHeight="1" x14ac:dyDescent="0.5">
      <c r="A15" s="10" t="s">
        <v>324</v>
      </c>
      <c r="B15" s="28" t="s">
        <v>169</v>
      </c>
      <c r="D15" s="29">
        <v>490</v>
      </c>
      <c r="E15" s="30">
        <v>520</v>
      </c>
      <c r="F15" s="15" t="s">
        <v>30</v>
      </c>
    </row>
    <row r="16" spans="1:7" s="12" customFormat="1" ht="24" customHeight="1" x14ac:dyDescent="0.5">
      <c r="A16" s="10" t="s">
        <v>324</v>
      </c>
      <c r="B16" s="31" t="s">
        <v>170</v>
      </c>
      <c r="D16" s="29">
        <v>250</v>
      </c>
      <c r="E16" s="30">
        <v>300</v>
      </c>
      <c r="F16" s="15" t="s">
        <v>30</v>
      </c>
    </row>
    <row r="17" spans="1:6" s="12" customFormat="1" ht="24" customHeight="1" x14ac:dyDescent="0.5">
      <c r="A17" s="10" t="s">
        <v>324</v>
      </c>
      <c r="B17" s="31" t="s">
        <v>171</v>
      </c>
      <c r="D17" s="29">
        <v>260</v>
      </c>
      <c r="E17" s="30">
        <v>305</v>
      </c>
      <c r="F17" s="15" t="s">
        <v>30</v>
      </c>
    </row>
    <row r="18" spans="1:6" s="12" customFormat="1" ht="24" customHeight="1" x14ac:dyDescent="0.5">
      <c r="A18" s="10" t="s">
        <v>324</v>
      </c>
      <c r="B18" s="31" t="s">
        <v>172</v>
      </c>
      <c r="D18" s="29">
        <v>370</v>
      </c>
      <c r="E18" s="30">
        <v>420</v>
      </c>
      <c r="F18" s="15" t="s">
        <v>30</v>
      </c>
    </row>
    <row r="19" spans="1:6" s="12" customFormat="1" ht="24" customHeight="1" x14ac:dyDescent="0.5">
      <c r="A19" s="10" t="s">
        <v>324</v>
      </c>
      <c r="B19" s="31" t="s">
        <v>173</v>
      </c>
      <c r="D19" s="29">
        <v>470</v>
      </c>
      <c r="E19" s="30">
        <v>530</v>
      </c>
      <c r="F19" s="15" t="s">
        <v>30</v>
      </c>
    </row>
    <row r="20" spans="1:6" s="12" customFormat="1" ht="24" customHeight="1" x14ac:dyDescent="0.5">
      <c r="A20" s="10" t="s">
        <v>324</v>
      </c>
      <c r="B20" s="31" t="s">
        <v>174</v>
      </c>
      <c r="D20" s="29">
        <v>550</v>
      </c>
      <c r="E20" s="30">
        <v>600</v>
      </c>
      <c r="F20" s="15" t="s">
        <v>30</v>
      </c>
    </row>
    <row r="21" spans="1:6" s="12" customFormat="1" ht="24" customHeight="1" x14ac:dyDescent="0.5">
      <c r="A21" s="10" t="s">
        <v>324</v>
      </c>
      <c r="B21" s="31" t="s">
        <v>175</v>
      </c>
      <c r="D21" s="29">
        <v>680</v>
      </c>
      <c r="E21" s="30">
        <v>750</v>
      </c>
      <c r="F21" s="15" t="s">
        <v>30</v>
      </c>
    </row>
    <row r="22" spans="1:6" s="12" customFormat="1" ht="24" customHeight="1" x14ac:dyDescent="0.5">
      <c r="A22" s="10" t="s">
        <v>324</v>
      </c>
      <c r="B22" s="32" t="s">
        <v>176</v>
      </c>
      <c r="D22" s="29">
        <f>50*(100%+10%)</f>
        <v>55.000000000000007</v>
      </c>
      <c r="E22" s="30">
        <v>90</v>
      </c>
      <c r="F22" s="15" t="s">
        <v>30</v>
      </c>
    </row>
    <row r="23" spans="1:6" s="12" customFormat="1" ht="24" customHeight="1" x14ac:dyDescent="0.5">
      <c r="A23" s="10" t="s">
        <v>324</v>
      </c>
      <c r="B23" s="32" t="s">
        <v>177</v>
      </c>
      <c r="D23" s="29">
        <v>75</v>
      </c>
      <c r="E23" s="30">
        <v>10</v>
      </c>
      <c r="F23" s="15" t="s">
        <v>30</v>
      </c>
    </row>
    <row r="24" spans="1:6" s="12" customFormat="1" ht="24" customHeight="1" x14ac:dyDescent="0.5">
      <c r="A24" s="10" t="s">
        <v>324</v>
      </c>
      <c r="B24" s="32" t="s">
        <v>178</v>
      </c>
      <c r="D24" s="29">
        <v>90</v>
      </c>
      <c r="E24" s="30">
        <f>100*(100%+10%)</f>
        <v>110.00000000000001</v>
      </c>
      <c r="F24" s="15" t="s">
        <v>30</v>
      </c>
    </row>
    <row r="25" spans="1:6" s="12" customFormat="1" ht="24" customHeight="1" x14ac:dyDescent="0.5">
      <c r="A25" s="10" t="s">
        <v>324</v>
      </c>
      <c r="B25" s="32" t="s">
        <v>179</v>
      </c>
      <c r="D25" s="29">
        <f>100*(100%+10%)</f>
        <v>110.00000000000001</v>
      </c>
      <c r="E25" s="30">
        <v>130</v>
      </c>
      <c r="F25" s="15" t="s">
        <v>30</v>
      </c>
    </row>
    <row r="26" spans="1:6" s="12" customFormat="1" ht="24" customHeight="1" x14ac:dyDescent="0.5">
      <c r="A26" s="10" t="s">
        <v>324</v>
      </c>
      <c r="B26" s="32" t="s">
        <v>180</v>
      </c>
      <c r="D26" s="29">
        <v>120</v>
      </c>
      <c r="E26" s="30">
        <f>150*(100%+10%)</f>
        <v>165</v>
      </c>
      <c r="F26" s="15" t="s">
        <v>30</v>
      </c>
    </row>
    <row r="27" spans="1:6" s="12" customFormat="1" ht="24" customHeight="1" x14ac:dyDescent="0.5">
      <c r="A27" s="10" t="s">
        <v>324</v>
      </c>
      <c r="B27" s="32" t="s">
        <v>181</v>
      </c>
      <c r="D27" s="29">
        <v>145</v>
      </c>
      <c r="E27" s="30">
        <v>200</v>
      </c>
      <c r="F27" s="15" t="s">
        <v>30</v>
      </c>
    </row>
    <row r="28" spans="1:6" s="12" customFormat="1" ht="24" customHeight="1" x14ac:dyDescent="0.5">
      <c r="A28" s="10" t="s">
        <v>324</v>
      </c>
      <c r="B28" s="32" t="s">
        <v>182</v>
      </c>
      <c r="D28" s="29">
        <v>190</v>
      </c>
      <c r="E28" s="30">
        <v>230</v>
      </c>
      <c r="F28" s="15" t="s">
        <v>30</v>
      </c>
    </row>
    <row r="29" spans="1:6" s="12" customFormat="1" ht="24" customHeight="1" x14ac:dyDescent="0.5">
      <c r="A29" s="10" t="s">
        <v>324</v>
      </c>
      <c r="B29" s="32" t="s">
        <v>183</v>
      </c>
      <c r="D29" s="29">
        <v>230</v>
      </c>
      <c r="E29" s="30">
        <v>265</v>
      </c>
      <c r="F29" s="15" t="s">
        <v>30</v>
      </c>
    </row>
    <row r="30" spans="1:6" s="21" customFormat="1" ht="24" customHeight="1" x14ac:dyDescent="0.5">
      <c r="A30" s="10" t="s">
        <v>324</v>
      </c>
      <c r="B30" s="32" t="s">
        <v>184</v>
      </c>
      <c r="D30" s="29">
        <v>300</v>
      </c>
      <c r="E30" s="30">
        <v>365</v>
      </c>
      <c r="F30" s="15" t="s">
        <v>30</v>
      </c>
    </row>
    <row r="31" spans="1:6" s="12" customFormat="1" ht="24" customHeight="1" x14ac:dyDescent="0.5">
      <c r="A31" s="10" t="s">
        <v>324</v>
      </c>
      <c r="B31" s="31" t="s">
        <v>185</v>
      </c>
      <c r="D31" s="29">
        <v>260</v>
      </c>
      <c r="E31" s="30">
        <v>280</v>
      </c>
      <c r="F31" s="15" t="s">
        <v>30</v>
      </c>
    </row>
    <row r="32" spans="1:6" s="12" customFormat="1" ht="24" customHeight="1" x14ac:dyDescent="0.5">
      <c r="A32" s="10" t="s">
        <v>324</v>
      </c>
      <c r="B32" s="31" t="s">
        <v>387</v>
      </c>
      <c r="D32" s="29">
        <v>270</v>
      </c>
      <c r="E32" s="30">
        <v>290</v>
      </c>
      <c r="F32" s="15" t="s">
        <v>30</v>
      </c>
    </row>
    <row r="33" spans="1:12" s="12" customFormat="1" ht="24" customHeight="1" x14ac:dyDescent="0.5">
      <c r="A33" s="10" t="s">
        <v>324</v>
      </c>
      <c r="B33" s="32" t="s">
        <v>186</v>
      </c>
      <c r="D33" s="29">
        <v>280</v>
      </c>
      <c r="E33" s="30">
        <v>350</v>
      </c>
      <c r="F33" s="15" t="s">
        <v>30</v>
      </c>
    </row>
    <row r="34" spans="1:12" s="12" customFormat="1" ht="24" customHeight="1" x14ac:dyDescent="0.5">
      <c r="A34" s="10" t="s">
        <v>324</v>
      </c>
      <c r="B34" s="33" t="s">
        <v>388</v>
      </c>
      <c r="D34" s="29">
        <v>210</v>
      </c>
      <c r="E34" s="30">
        <v>290</v>
      </c>
      <c r="F34" s="15" t="s">
        <v>30</v>
      </c>
    </row>
    <row r="35" spans="1:12" s="12" customFormat="1" ht="24" customHeight="1" x14ac:dyDescent="0.5">
      <c r="A35" s="10" t="s">
        <v>324</v>
      </c>
      <c r="B35" s="28" t="s">
        <v>187</v>
      </c>
      <c r="D35" s="29">
        <v>120</v>
      </c>
      <c r="E35" s="30">
        <v>170</v>
      </c>
      <c r="F35" s="15" t="s">
        <v>30</v>
      </c>
    </row>
    <row r="36" spans="1:12" s="12" customFormat="1" ht="24" customHeight="1" x14ac:dyDescent="0.5">
      <c r="A36" s="10" t="s">
        <v>324</v>
      </c>
      <c r="B36" s="31" t="s">
        <v>256</v>
      </c>
      <c r="D36" s="29">
        <v>90</v>
      </c>
      <c r="E36" s="30">
        <v>140</v>
      </c>
      <c r="F36" s="15" t="s">
        <v>30</v>
      </c>
    </row>
    <row r="37" spans="1:12" s="12" customFormat="1" ht="24" customHeight="1" x14ac:dyDescent="0.5">
      <c r="A37" s="10" t="s">
        <v>324</v>
      </c>
      <c r="B37" s="31" t="s">
        <v>257</v>
      </c>
      <c r="D37" s="29">
        <v>120</v>
      </c>
      <c r="E37" s="30">
        <v>170</v>
      </c>
      <c r="F37" s="15" t="s">
        <v>30</v>
      </c>
    </row>
    <row r="38" spans="1:12" s="9" customFormat="1" ht="24" customHeight="1" x14ac:dyDescent="0.5">
      <c r="A38" s="83" t="s">
        <v>324</v>
      </c>
      <c r="B38" s="31" t="s">
        <v>188</v>
      </c>
      <c r="D38" s="30">
        <v>300</v>
      </c>
      <c r="E38" s="30">
        <v>360</v>
      </c>
      <c r="F38" s="84" t="s">
        <v>30</v>
      </c>
    </row>
    <row r="39" spans="1:12" s="12" customFormat="1" ht="24" customHeight="1" x14ac:dyDescent="0.5">
      <c r="A39" s="10" t="s">
        <v>324</v>
      </c>
      <c r="B39" s="28" t="s">
        <v>389</v>
      </c>
      <c r="D39" s="29">
        <f>(0*(25%+100%))*(100%+10%)</f>
        <v>0</v>
      </c>
      <c r="E39" s="29">
        <v>470</v>
      </c>
      <c r="F39" s="15" t="s">
        <v>30</v>
      </c>
    </row>
    <row r="40" spans="1:12" s="12" customFormat="1" ht="24" customHeight="1" x14ac:dyDescent="0.5">
      <c r="A40" s="10" t="s">
        <v>324</v>
      </c>
      <c r="B40" s="28" t="s">
        <v>334</v>
      </c>
      <c r="D40" s="29">
        <v>270</v>
      </c>
      <c r="E40" s="29"/>
      <c r="F40" s="15" t="s">
        <v>30</v>
      </c>
    </row>
    <row r="41" spans="1:12" s="12" customFormat="1" ht="24" customHeight="1" x14ac:dyDescent="0.5">
      <c r="A41" s="10" t="s">
        <v>324</v>
      </c>
      <c r="B41" s="28" t="s">
        <v>335</v>
      </c>
      <c r="D41" s="29">
        <v>625</v>
      </c>
      <c r="E41" s="29"/>
      <c r="F41" s="15" t="s">
        <v>30</v>
      </c>
    </row>
    <row r="42" spans="1:12" s="12" customFormat="1" ht="24" customHeight="1" x14ac:dyDescent="0.5">
      <c r="A42" s="10" t="s">
        <v>324</v>
      </c>
      <c r="B42" s="31" t="s">
        <v>390</v>
      </c>
      <c r="D42" s="29">
        <v>250</v>
      </c>
      <c r="E42" s="29"/>
      <c r="F42" s="15" t="s">
        <v>30</v>
      </c>
    </row>
    <row r="43" spans="1:12" s="12" customFormat="1" ht="24" customHeight="1" x14ac:dyDescent="0.5">
      <c r="A43" s="10" t="s">
        <v>324</v>
      </c>
      <c r="B43" s="31" t="s">
        <v>393</v>
      </c>
      <c r="D43" s="29">
        <v>500</v>
      </c>
      <c r="E43" s="29"/>
      <c r="F43" s="15" t="s">
        <v>30</v>
      </c>
    </row>
    <row r="44" spans="1:12" s="12" customFormat="1" ht="24" customHeight="1" x14ac:dyDescent="0.5">
      <c r="A44" s="10" t="s">
        <v>324</v>
      </c>
      <c r="B44" s="31" t="s">
        <v>391</v>
      </c>
      <c r="D44" s="29">
        <v>300</v>
      </c>
      <c r="E44" s="30"/>
      <c r="F44" s="15" t="s">
        <v>30</v>
      </c>
    </row>
    <row r="45" spans="1:12" s="12" customFormat="1" ht="23.25" x14ac:dyDescent="0.45">
      <c r="A45" s="10" t="s">
        <v>324</v>
      </c>
      <c r="B45" s="31" t="s">
        <v>392</v>
      </c>
      <c r="D45" s="85">
        <v>600</v>
      </c>
      <c r="F45" s="15" t="s">
        <v>30</v>
      </c>
    </row>
    <row r="46" spans="1:12" s="58" customFormat="1" ht="20" customHeight="1" x14ac:dyDescent="0.45">
      <c r="A46" s="49" t="s">
        <v>244</v>
      </c>
      <c r="B46" s="63"/>
      <c r="D46" s="90"/>
      <c r="L46" s="64"/>
    </row>
    <row r="47" spans="1:12" ht="24" customHeight="1" x14ac:dyDescent="0.45">
      <c r="A47" s="88" t="s">
        <v>327</v>
      </c>
      <c r="B47" s="11" t="s">
        <v>245</v>
      </c>
      <c r="C47" s="89"/>
      <c r="D47" s="43">
        <v>750</v>
      </c>
      <c r="E47" s="89"/>
      <c r="F47" s="15" t="s">
        <v>30</v>
      </c>
      <c r="G47" s="89"/>
      <c r="H47" s="89"/>
      <c r="I47" s="89"/>
      <c r="J47" s="89"/>
      <c r="L47" s="27"/>
    </row>
    <row r="48" spans="1:12" ht="23.25" x14ac:dyDescent="0.45">
      <c r="A48" s="88" t="s">
        <v>327</v>
      </c>
      <c r="B48" s="11" t="s">
        <v>396</v>
      </c>
      <c r="C48" s="89"/>
      <c r="D48" s="89">
        <v>750</v>
      </c>
      <c r="E48" s="89"/>
      <c r="F48" s="15" t="s">
        <v>30</v>
      </c>
      <c r="G48" s="89"/>
      <c r="H48" s="89"/>
      <c r="I48" s="89"/>
      <c r="J48" s="89"/>
      <c r="K48" s="15"/>
    </row>
    <row r="49" spans="1:12" ht="23.25" x14ac:dyDescent="0.45">
      <c r="A49" s="88" t="s">
        <v>327</v>
      </c>
      <c r="B49" s="50" t="s">
        <v>246</v>
      </c>
      <c r="C49" s="89"/>
      <c r="D49" s="89" t="s">
        <v>395</v>
      </c>
      <c r="E49" s="89"/>
      <c r="F49" s="15" t="s">
        <v>30</v>
      </c>
      <c r="G49" s="89"/>
      <c r="H49" s="89"/>
      <c r="I49" s="89"/>
      <c r="J49" s="89"/>
      <c r="K49" s="15"/>
    </row>
    <row r="50" spans="1:12" s="58" customFormat="1" ht="20" customHeight="1" x14ac:dyDescent="0.45">
      <c r="A50" s="49" t="s">
        <v>459</v>
      </c>
      <c r="B50" s="63"/>
      <c r="L50" s="64"/>
    </row>
    <row r="51" spans="1:12" s="12" customFormat="1" ht="23.25" x14ac:dyDescent="0.45">
      <c r="A51" s="10" t="s">
        <v>327</v>
      </c>
      <c r="B51" s="28" t="s">
        <v>456</v>
      </c>
      <c r="D51" s="89" t="s">
        <v>458</v>
      </c>
      <c r="E51" s="9"/>
      <c r="F51" s="15" t="s">
        <v>30</v>
      </c>
    </row>
    <row r="52" spans="1:12" s="12" customFormat="1" ht="23.25" x14ac:dyDescent="0.45">
      <c r="A52" s="10" t="s">
        <v>327</v>
      </c>
      <c r="B52" s="28" t="s">
        <v>457</v>
      </c>
      <c r="D52" s="89" t="s">
        <v>455</v>
      </c>
      <c r="F52" s="15" t="s">
        <v>30</v>
      </c>
    </row>
    <row r="53" spans="1:12" s="12" customFormat="1" ht="15.75" x14ac:dyDescent="0.45">
      <c r="A53" s="10"/>
      <c r="B53" s="28"/>
      <c r="D53" s="89"/>
      <c r="F53" s="20"/>
    </row>
  </sheetData>
  <mergeCells count="2">
    <mergeCell ref="D1:E1"/>
    <mergeCell ref="A2:C2"/>
  </mergeCells>
  <phoneticPr fontId="4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1324-A023-4EFE-B3F6-02ECE05C6F3D}">
  <dimension ref="A1:H45"/>
  <sheetViews>
    <sheetView zoomScaleNormal="80" workbookViewId="0">
      <pane ySplit="1" topLeftCell="A2" activePane="bottomLeft" state="frozen"/>
      <selection pane="bottomLeft" activeCell="A45" sqref="A45"/>
    </sheetView>
  </sheetViews>
  <sheetFormatPr defaultColWidth="11.46484375" defaultRowHeight="14.25" x14ac:dyDescent="0.45"/>
  <cols>
    <col min="1" max="1" width="17.86328125" style="24" customWidth="1"/>
    <col min="2" max="2" width="40.3984375" style="24" customWidth="1"/>
    <col min="3" max="3" width="34" style="24" customWidth="1"/>
    <col min="4" max="4" width="11" style="24" customWidth="1"/>
    <col min="5" max="5" width="12.796875" style="24" customWidth="1"/>
    <col min="6" max="6" width="12.33203125" style="24" customWidth="1"/>
    <col min="7" max="7" width="10.86328125" style="27" customWidth="1"/>
    <col min="8" max="8" width="17.1328125" style="24" customWidth="1"/>
    <col min="9" max="252" width="11.46484375" style="24"/>
    <col min="253" max="253" width="10.46484375" style="24" customWidth="1"/>
    <col min="254" max="254" width="20.796875" style="24" customWidth="1"/>
    <col min="255" max="255" width="17.1328125" style="24" customWidth="1"/>
    <col min="256" max="257" width="34" style="24" customWidth="1"/>
    <col min="258" max="258" width="12.796875" style="24" customWidth="1"/>
    <col min="259" max="259" width="17.1328125" style="24" customWidth="1"/>
    <col min="260" max="262" width="11.46484375" style="24"/>
    <col min="263" max="263" width="18.33203125" style="24" customWidth="1"/>
    <col min="264" max="264" width="26.796875" style="24" customWidth="1"/>
    <col min="265" max="508" width="11.46484375" style="24"/>
    <col min="509" max="509" width="10.46484375" style="24" customWidth="1"/>
    <col min="510" max="510" width="20.796875" style="24" customWidth="1"/>
    <col min="511" max="511" width="17.1328125" style="24" customWidth="1"/>
    <col min="512" max="513" width="34" style="24" customWidth="1"/>
    <col min="514" max="514" width="12.796875" style="24" customWidth="1"/>
    <col min="515" max="515" width="17.1328125" style="24" customWidth="1"/>
    <col min="516" max="518" width="11.46484375" style="24"/>
    <col min="519" max="519" width="18.33203125" style="24" customWidth="1"/>
    <col min="520" max="520" width="26.796875" style="24" customWidth="1"/>
    <col min="521" max="764" width="11.46484375" style="24"/>
    <col min="765" max="765" width="10.46484375" style="24" customWidth="1"/>
    <col min="766" max="766" width="20.796875" style="24" customWidth="1"/>
    <col min="767" max="767" width="17.1328125" style="24" customWidth="1"/>
    <col min="768" max="769" width="34" style="24" customWidth="1"/>
    <col min="770" max="770" width="12.796875" style="24" customWidth="1"/>
    <col min="771" max="771" width="17.1328125" style="24" customWidth="1"/>
    <col min="772" max="774" width="11.46484375" style="24"/>
    <col min="775" max="775" width="18.33203125" style="24" customWidth="1"/>
    <col min="776" max="776" width="26.796875" style="24" customWidth="1"/>
    <col min="777" max="1020" width="11.46484375" style="24"/>
    <col min="1021" max="1021" width="10.46484375" style="24" customWidth="1"/>
    <col min="1022" max="1022" width="20.796875" style="24" customWidth="1"/>
    <col min="1023" max="1023" width="17.1328125" style="24" customWidth="1"/>
    <col min="1024" max="1025" width="34" style="24" customWidth="1"/>
    <col min="1026" max="1026" width="12.796875" style="24" customWidth="1"/>
    <col min="1027" max="1027" width="17.1328125" style="24" customWidth="1"/>
    <col min="1028" max="1030" width="11.46484375" style="24"/>
    <col min="1031" max="1031" width="18.33203125" style="24" customWidth="1"/>
    <col min="1032" max="1032" width="26.796875" style="24" customWidth="1"/>
    <col min="1033" max="1276" width="11.46484375" style="24"/>
    <col min="1277" max="1277" width="10.46484375" style="24" customWidth="1"/>
    <col min="1278" max="1278" width="20.796875" style="24" customWidth="1"/>
    <col min="1279" max="1279" width="17.1328125" style="24" customWidth="1"/>
    <col min="1280" max="1281" width="34" style="24" customWidth="1"/>
    <col min="1282" max="1282" width="12.796875" style="24" customWidth="1"/>
    <col min="1283" max="1283" width="17.1328125" style="24" customWidth="1"/>
    <col min="1284" max="1286" width="11.46484375" style="24"/>
    <col min="1287" max="1287" width="18.33203125" style="24" customWidth="1"/>
    <col min="1288" max="1288" width="26.796875" style="24" customWidth="1"/>
    <col min="1289" max="1532" width="11.46484375" style="24"/>
    <col min="1533" max="1533" width="10.46484375" style="24" customWidth="1"/>
    <col min="1534" max="1534" width="20.796875" style="24" customWidth="1"/>
    <col min="1535" max="1535" width="17.1328125" style="24" customWidth="1"/>
    <col min="1536" max="1537" width="34" style="24" customWidth="1"/>
    <col min="1538" max="1538" width="12.796875" style="24" customWidth="1"/>
    <col min="1539" max="1539" width="17.1328125" style="24" customWidth="1"/>
    <col min="1540" max="1542" width="11.46484375" style="24"/>
    <col min="1543" max="1543" width="18.33203125" style="24" customWidth="1"/>
    <col min="1544" max="1544" width="26.796875" style="24" customWidth="1"/>
    <col min="1545" max="1788" width="11.46484375" style="24"/>
    <col min="1789" max="1789" width="10.46484375" style="24" customWidth="1"/>
    <col min="1790" max="1790" width="20.796875" style="24" customWidth="1"/>
    <col min="1791" max="1791" width="17.1328125" style="24" customWidth="1"/>
    <col min="1792" max="1793" width="34" style="24" customWidth="1"/>
    <col min="1794" max="1794" width="12.796875" style="24" customWidth="1"/>
    <col min="1795" max="1795" width="17.1328125" style="24" customWidth="1"/>
    <col min="1796" max="1798" width="11.46484375" style="24"/>
    <col min="1799" max="1799" width="18.33203125" style="24" customWidth="1"/>
    <col min="1800" max="1800" width="26.796875" style="24" customWidth="1"/>
    <col min="1801" max="2044" width="11.46484375" style="24"/>
    <col min="2045" max="2045" width="10.46484375" style="24" customWidth="1"/>
    <col min="2046" max="2046" width="20.796875" style="24" customWidth="1"/>
    <col min="2047" max="2047" width="17.1328125" style="24" customWidth="1"/>
    <col min="2048" max="2049" width="34" style="24" customWidth="1"/>
    <col min="2050" max="2050" width="12.796875" style="24" customWidth="1"/>
    <col min="2051" max="2051" width="17.1328125" style="24" customWidth="1"/>
    <col min="2052" max="2054" width="11.46484375" style="24"/>
    <col min="2055" max="2055" width="18.33203125" style="24" customWidth="1"/>
    <col min="2056" max="2056" width="26.796875" style="24" customWidth="1"/>
    <col min="2057" max="2300" width="11.46484375" style="24"/>
    <col min="2301" max="2301" width="10.46484375" style="24" customWidth="1"/>
    <col min="2302" max="2302" width="20.796875" style="24" customWidth="1"/>
    <col min="2303" max="2303" width="17.1328125" style="24" customWidth="1"/>
    <col min="2304" max="2305" width="34" style="24" customWidth="1"/>
    <col min="2306" max="2306" width="12.796875" style="24" customWidth="1"/>
    <col min="2307" max="2307" width="17.1328125" style="24" customWidth="1"/>
    <col min="2308" max="2310" width="11.46484375" style="24"/>
    <col min="2311" max="2311" width="18.33203125" style="24" customWidth="1"/>
    <col min="2312" max="2312" width="26.796875" style="24" customWidth="1"/>
    <col min="2313" max="2556" width="11.46484375" style="24"/>
    <col min="2557" max="2557" width="10.46484375" style="24" customWidth="1"/>
    <col min="2558" max="2558" width="20.796875" style="24" customWidth="1"/>
    <col min="2559" max="2559" width="17.1328125" style="24" customWidth="1"/>
    <col min="2560" max="2561" width="34" style="24" customWidth="1"/>
    <col min="2562" max="2562" width="12.796875" style="24" customWidth="1"/>
    <col min="2563" max="2563" width="17.1328125" style="24" customWidth="1"/>
    <col min="2564" max="2566" width="11.46484375" style="24"/>
    <col min="2567" max="2567" width="18.33203125" style="24" customWidth="1"/>
    <col min="2568" max="2568" width="26.796875" style="24" customWidth="1"/>
    <col min="2569" max="2812" width="11.46484375" style="24"/>
    <col min="2813" max="2813" width="10.46484375" style="24" customWidth="1"/>
    <col min="2814" max="2814" width="20.796875" style="24" customWidth="1"/>
    <col min="2815" max="2815" width="17.1328125" style="24" customWidth="1"/>
    <col min="2816" max="2817" width="34" style="24" customWidth="1"/>
    <col min="2818" max="2818" width="12.796875" style="24" customWidth="1"/>
    <col min="2819" max="2819" width="17.1328125" style="24" customWidth="1"/>
    <col min="2820" max="2822" width="11.46484375" style="24"/>
    <col min="2823" max="2823" width="18.33203125" style="24" customWidth="1"/>
    <col min="2824" max="2824" width="26.796875" style="24" customWidth="1"/>
    <col min="2825" max="3068" width="11.46484375" style="24"/>
    <col min="3069" max="3069" width="10.46484375" style="24" customWidth="1"/>
    <col min="3070" max="3070" width="20.796875" style="24" customWidth="1"/>
    <col min="3071" max="3071" width="17.1328125" style="24" customWidth="1"/>
    <col min="3072" max="3073" width="34" style="24" customWidth="1"/>
    <col min="3074" max="3074" width="12.796875" style="24" customWidth="1"/>
    <col min="3075" max="3075" width="17.1328125" style="24" customWidth="1"/>
    <col min="3076" max="3078" width="11.46484375" style="24"/>
    <col min="3079" max="3079" width="18.33203125" style="24" customWidth="1"/>
    <col min="3080" max="3080" width="26.796875" style="24" customWidth="1"/>
    <col min="3081" max="3324" width="11.46484375" style="24"/>
    <col min="3325" max="3325" width="10.46484375" style="24" customWidth="1"/>
    <col min="3326" max="3326" width="20.796875" style="24" customWidth="1"/>
    <col min="3327" max="3327" width="17.1328125" style="24" customWidth="1"/>
    <col min="3328" max="3329" width="34" style="24" customWidth="1"/>
    <col min="3330" max="3330" width="12.796875" style="24" customWidth="1"/>
    <col min="3331" max="3331" width="17.1328125" style="24" customWidth="1"/>
    <col min="3332" max="3334" width="11.46484375" style="24"/>
    <col min="3335" max="3335" width="18.33203125" style="24" customWidth="1"/>
    <col min="3336" max="3336" width="26.796875" style="24" customWidth="1"/>
    <col min="3337" max="3580" width="11.46484375" style="24"/>
    <col min="3581" max="3581" width="10.46484375" style="24" customWidth="1"/>
    <col min="3582" max="3582" width="20.796875" style="24" customWidth="1"/>
    <col min="3583" max="3583" width="17.1328125" style="24" customWidth="1"/>
    <col min="3584" max="3585" width="34" style="24" customWidth="1"/>
    <col min="3586" max="3586" width="12.796875" style="24" customWidth="1"/>
    <col min="3587" max="3587" width="17.1328125" style="24" customWidth="1"/>
    <col min="3588" max="3590" width="11.46484375" style="24"/>
    <col min="3591" max="3591" width="18.33203125" style="24" customWidth="1"/>
    <col min="3592" max="3592" width="26.796875" style="24" customWidth="1"/>
    <col min="3593" max="3836" width="11.46484375" style="24"/>
    <col min="3837" max="3837" width="10.46484375" style="24" customWidth="1"/>
    <col min="3838" max="3838" width="20.796875" style="24" customWidth="1"/>
    <col min="3839" max="3839" width="17.1328125" style="24" customWidth="1"/>
    <col min="3840" max="3841" width="34" style="24" customWidth="1"/>
    <col min="3842" max="3842" width="12.796875" style="24" customWidth="1"/>
    <col min="3843" max="3843" width="17.1328125" style="24" customWidth="1"/>
    <col min="3844" max="3846" width="11.46484375" style="24"/>
    <col min="3847" max="3847" width="18.33203125" style="24" customWidth="1"/>
    <col min="3848" max="3848" width="26.796875" style="24" customWidth="1"/>
    <col min="3849" max="4092" width="11.46484375" style="24"/>
    <col min="4093" max="4093" width="10.46484375" style="24" customWidth="1"/>
    <col min="4094" max="4094" width="20.796875" style="24" customWidth="1"/>
    <col min="4095" max="4095" width="17.1328125" style="24" customWidth="1"/>
    <col min="4096" max="4097" width="34" style="24" customWidth="1"/>
    <col min="4098" max="4098" width="12.796875" style="24" customWidth="1"/>
    <col min="4099" max="4099" width="17.1328125" style="24" customWidth="1"/>
    <col min="4100" max="4102" width="11.46484375" style="24"/>
    <col min="4103" max="4103" width="18.33203125" style="24" customWidth="1"/>
    <col min="4104" max="4104" width="26.796875" style="24" customWidth="1"/>
    <col min="4105" max="4348" width="11.46484375" style="24"/>
    <col min="4349" max="4349" width="10.46484375" style="24" customWidth="1"/>
    <col min="4350" max="4350" width="20.796875" style="24" customWidth="1"/>
    <col min="4351" max="4351" width="17.1328125" style="24" customWidth="1"/>
    <col min="4352" max="4353" width="34" style="24" customWidth="1"/>
    <col min="4354" max="4354" width="12.796875" style="24" customWidth="1"/>
    <col min="4355" max="4355" width="17.1328125" style="24" customWidth="1"/>
    <col min="4356" max="4358" width="11.46484375" style="24"/>
    <col min="4359" max="4359" width="18.33203125" style="24" customWidth="1"/>
    <col min="4360" max="4360" width="26.796875" style="24" customWidth="1"/>
    <col min="4361" max="4604" width="11.46484375" style="24"/>
    <col min="4605" max="4605" width="10.46484375" style="24" customWidth="1"/>
    <col min="4606" max="4606" width="20.796875" style="24" customWidth="1"/>
    <col min="4607" max="4607" width="17.1328125" style="24" customWidth="1"/>
    <col min="4608" max="4609" width="34" style="24" customWidth="1"/>
    <col min="4610" max="4610" width="12.796875" style="24" customWidth="1"/>
    <col min="4611" max="4611" width="17.1328125" style="24" customWidth="1"/>
    <col min="4612" max="4614" width="11.46484375" style="24"/>
    <col min="4615" max="4615" width="18.33203125" style="24" customWidth="1"/>
    <col min="4616" max="4616" width="26.796875" style="24" customWidth="1"/>
    <col min="4617" max="4860" width="11.46484375" style="24"/>
    <col min="4861" max="4861" width="10.46484375" style="24" customWidth="1"/>
    <col min="4862" max="4862" width="20.796875" style="24" customWidth="1"/>
    <col min="4863" max="4863" width="17.1328125" style="24" customWidth="1"/>
    <col min="4864" max="4865" width="34" style="24" customWidth="1"/>
    <col min="4866" max="4866" width="12.796875" style="24" customWidth="1"/>
    <col min="4867" max="4867" width="17.1328125" style="24" customWidth="1"/>
    <col min="4868" max="4870" width="11.46484375" style="24"/>
    <col min="4871" max="4871" width="18.33203125" style="24" customWidth="1"/>
    <col min="4872" max="4872" width="26.796875" style="24" customWidth="1"/>
    <col min="4873" max="5116" width="11.46484375" style="24"/>
    <col min="5117" max="5117" width="10.46484375" style="24" customWidth="1"/>
    <col min="5118" max="5118" width="20.796875" style="24" customWidth="1"/>
    <col min="5119" max="5119" width="17.1328125" style="24" customWidth="1"/>
    <col min="5120" max="5121" width="34" style="24" customWidth="1"/>
    <col min="5122" max="5122" width="12.796875" style="24" customWidth="1"/>
    <col min="5123" max="5123" width="17.1328125" style="24" customWidth="1"/>
    <col min="5124" max="5126" width="11.46484375" style="24"/>
    <col min="5127" max="5127" width="18.33203125" style="24" customWidth="1"/>
    <col min="5128" max="5128" width="26.796875" style="24" customWidth="1"/>
    <col min="5129" max="5372" width="11.46484375" style="24"/>
    <col min="5373" max="5373" width="10.46484375" style="24" customWidth="1"/>
    <col min="5374" max="5374" width="20.796875" style="24" customWidth="1"/>
    <col min="5375" max="5375" width="17.1328125" style="24" customWidth="1"/>
    <col min="5376" max="5377" width="34" style="24" customWidth="1"/>
    <col min="5378" max="5378" width="12.796875" style="24" customWidth="1"/>
    <col min="5379" max="5379" width="17.1328125" style="24" customWidth="1"/>
    <col min="5380" max="5382" width="11.46484375" style="24"/>
    <col min="5383" max="5383" width="18.33203125" style="24" customWidth="1"/>
    <col min="5384" max="5384" width="26.796875" style="24" customWidth="1"/>
    <col min="5385" max="5628" width="11.46484375" style="24"/>
    <col min="5629" max="5629" width="10.46484375" style="24" customWidth="1"/>
    <col min="5630" max="5630" width="20.796875" style="24" customWidth="1"/>
    <col min="5631" max="5631" width="17.1328125" style="24" customWidth="1"/>
    <col min="5632" max="5633" width="34" style="24" customWidth="1"/>
    <col min="5634" max="5634" width="12.796875" style="24" customWidth="1"/>
    <col min="5635" max="5635" width="17.1328125" style="24" customWidth="1"/>
    <col min="5636" max="5638" width="11.46484375" style="24"/>
    <col min="5639" max="5639" width="18.33203125" style="24" customWidth="1"/>
    <col min="5640" max="5640" width="26.796875" style="24" customWidth="1"/>
    <col min="5641" max="5884" width="11.46484375" style="24"/>
    <col min="5885" max="5885" width="10.46484375" style="24" customWidth="1"/>
    <col min="5886" max="5886" width="20.796875" style="24" customWidth="1"/>
    <col min="5887" max="5887" width="17.1328125" style="24" customWidth="1"/>
    <col min="5888" max="5889" width="34" style="24" customWidth="1"/>
    <col min="5890" max="5890" width="12.796875" style="24" customWidth="1"/>
    <col min="5891" max="5891" width="17.1328125" style="24" customWidth="1"/>
    <col min="5892" max="5894" width="11.46484375" style="24"/>
    <col min="5895" max="5895" width="18.33203125" style="24" customWidth="1"/>
    <col min="5896" max="5896" width="26.796875" style="24" customWidth="1"/>
    <col min="5897" max="6140" width="11.46484375" style="24"/>
    <col min="6141" max="6141" width="10.46484375" style="24" customWidth="1"/>
    <col min="6142" max="6142" width="20.796875" style="24" customWidth="1"/>
    <col min="6143" max="6143" width="17.1328125" style="24" customWidth="1"/>
    <col min="6144" max="6145" width="34" style="24" customWidth="1"/>
    <col min="6146" max="6146" width="12.796875" style="24" customWidth="1"/>
    <col min="6147" max="6147" width="17.1328125" style="24" customWidth="1"/>
    <col min="6148" max="6150" width="11.46484375" style="24"/>
    <col min="6151" max="6151" width="18.33203125" style="24" customWidth="1"/>
    <col min="6152" max="6152" width="26.796875" style="24" customWidth="1"/>
    <col min="6153" max="6396" width="11.46484375" style="24"/>
    <col min="6397" max="6397" width="10.46484375" style="24" customWidth="1"/>
    <col min="6398" max="6398" width="20.796875" style="24" customWidth="1"/>
    <col min="6399" max="6399" width="17.1328125" style="24" customWidth="1"/>
    <col min="6400" max="6401" width="34" style="24" customWidth="1"/>
    <col min="6402" max="6402" width="12.796875" style="24" customWidth="1"/>
    <col min="6403" max="6403" width="17.1328125" style="24" customWidth="1"/>
    <col min="6404" max="6406" width="11.46484375" style="24"/>
    <col min="6407" max="6407" width="18.33203125" style="24" customWidth="1"/>
    <col min="6408" max="6408" width="26.796875" style="24" customWidth="1"/>
    <col min="6409" max="6652" width="11.46484375" style="24"/>
    <col min="6653" max="6653" width="10.46484375" style="24" customWidth="1"/>
    <col min="6654" max="6654" width="20.796875" style="24" customWidth="1"/>
    <col min="6655" max="6655" width="17.1328125" style="24" customWidth="1"/>
    <col min="6656" max="6657" width="34" style="24" customWidth="1"/>
    <col min="6658" max="6658" width="12.796875" style="24" customWidth="1"/>
    <col min="6659" max="6659" width="17.1328125" style="24" customWidth="1"/>
    <col min="6660" max="6662" width="11.46484375" style="24"/>
    <col min="6663" max="6663" width="18.33203125" style="24" customWidth="1"/>
    <col min="6664" max="6664" width="26.796875" style="24" customWidth="1"/>
    <col min="6665" max="6908" width="11.46484375" style="24"/>
    <col min="6909" max="6909" width="10.46484375" style="24" customWidth="1"/>
    <col min="6910" max="6910" width="20.796875" style="24" customWidth="1"/>
    <col min="6911" max="6911" width="17.1328125" style="24" customWidth="1"/>
    <col min="6912" max="6913" width="34" style="24" customWidth="1"/>
    <col min="6914" max="6914" width="12.796875" style="24" customWidth="1"/>
    <col min="6915" max="6915" width="17.1328125" style="24" customWidth="1"/>
    <col min="6916" max="6918" width="11.46484375" style="24"/>
    <col min="6919" max="6919" width="18.33203125" style="24" customWidth="1"/>
    <col min="6920" max="6920" width="26.796875" style="24" customWidth="1"/>
    <col min="6921" max="7164" width="11.46484375" style="24"/>
    <col min="7165" max="7165" width="10.46484375" style="24" customWidth="1"/>
    <col min="7166" max="7166" width="20.796875" style="24" customWidth="1"/>
    <col min="7167" max="7167" width="17.1328125" style="24" customWidth="1"/>
    <col min="7168" max="7169" width="34" style="24" customWidth="1"/>
    <col min="7170" max="7170" width="12.796875" style="24" customWidth="1"/>
    <col min="7171" max="7171" width="17.1328125" style="24" customWidth="1"/>
    <col min="7172" max="7174" width="11.46484375" style="24"/>
    <col min="7175" max="7175" width="18.33203125" style="24" customWidth="1"/>
    <col min="7176" max="7176" width="26.796875" style="24" customWidth="1"/>
    <col min="7177" max="7420" width="11.46484375" style="24"/>
    <col min="7421" max="7421" width="10.46484375" style="24" customWidth="1"/>
    <col min="7422" max="7422" width="20.796875" style="24" customWidth="1"/>
    <col min="7423" max="7423" width="17.1328125" style="24" customWidth="1"/>
    <col min="7424" max="7425" width="34" style="24" customWidth="1"/>
    <col min="7426" max="7426" width="12.796875" style="24" customWidth="1"/>
    <col min="7427" max="7427" width="17.1328125" style="24" customWidth="1"/>
    <col min="7428" max="7430" width="11.46484375" style="24"/>
    <col min="7431" max="7431" width="18.33203125" style="24" customWidth="1"/>
    <col min="7432" max="7432" width="26.796875" style="24" customWidth="1"/>
    <col min="7433" max="7676" width="11.46484375" style="24"/>
    <col min="7677" max="7677" width="10.46484375" style="24" customWidth="1"/>
    <col min="7678" max="7678" width="20.796875" style="24" customWidth="1"/>
    <col min="7679" max="7679" width="17.1328125" style="24" customWidth="1"/>
    <col min="7680" max="7681" width="34" style="24" customWidth="1"/>
    <col min="7682" max="7682" width="12.796875" style="24" customWidth="1"/>
    <col min="7683" max="7683" width="17.1328125" style="24" customWidth="1"/>
    <col min="7684" max="7686" width="11.46484375" style="24"/>
    <col min="7687" max="7687" width="18.33203125" style="24" customWidth="1"/>
    <col min="7688" max="7688" width="26.796875" style="24" customWidth="1"/>
    <col min="7689" max="7932" width="11.46484375" style="24"/>
    <col min="7933" max="7933" width="10.46484375" style="24" customWidth="1"/>
    <col min="7934" max="7934" width="20.796875" style="24" customWidth="1"/>
    <col min="7935" max="7935" width="17.1328125" style="24" customWidth="1"/>
    <col min="7936" max="7937" width="34" style="24" customWidth="1"/>
    <col min="7938" max="7938" width="12.796875" style="24" customWidth="1"/>
    <col min="7939" max="7939" width="17.1328125" style="24" customWidth="1"/>
    <col min="7940" max="7942" width="11.46484375" style="24"/>
    <col min="7943" max="7943" width="18.33203125" style="24" customWidth="1"/>
    <col min="7944" max="7944" width="26.796875" style="24" customWidth="1"/>
    <col min="7945" max="8188" width="11.46484375" style="24"/>
    <col min="8189" max="8189" width="10.46484375" style="24" customWidth="1"/>
    <col min="8190" max="8190" width="20.796875" style="24" customWidth="1"/>
    <col min="8191" max="8191" width="17.1328125" style="24" customWidth="1"/>
    <col min="8192" max="8193" width="34" style="24" customWidth="1"/>
    <col min="8194" max="8194" width="12.796875" style="24" customWidth="1"/>
    <col min="8195" max="8195" width="17.1328125" style="24" customWidth="1"/>
    <col min="8196" max="8198" width="11.46484375" style="24"/>
    <col min="8199" max="8199" width="18.33203125" style="24" customWidth="1"/>
    <col min="8200" max="8200" width="26.796875" style="24" customWidth="1"/>
    <col min="8201" max="8444" width="11.46484375" style="24"/>
    <col min="8445" max="8445" width="10.46484375" style="24" customWidth="1"/>
    <col min="8446" max="8446" width="20.796875" style="24" customWidth="1"/>
    <col min="8447" max="8447" width="17.1328125" style="24" customWidth="1"/>
    <col min="8448" max="8449" width="34" style="24" customWidth="1"/>
    <col min="8450" max="8450" width="12.796875" style="24" customWidth="1"/>
    <col min="8451" max="8451" width="17.1328125" style="24" customWidth="1"/>
    <col min="8452" max="8454" width="11.46484375" style="24"/>
    <col min="8455" max="8455" width="18.33203125" style="24" customWidth="1"/>
    <col min="8456" max="8456" width="26.796875" style="24" customWidth="1"/>
    <col min="8457" max="8700" width="11.46484375" style="24"/>
    <col min="8701" max="8701" width="10.46484375" style="24" customWidth="1"/>
    <col min="8702" max="8702" width="20.796875" style="24" customWidth="1"/>
    <col min="8703" max="8703" width="17.1328125" style="24" customWidth="1"/>
    <col min="8704" max="8705" width="34" style="24" customWidth="1"/>
    <col min="8706" max="8706" width="12.796875" style="24" customWidth="1"/>
    <col min="8707" max="8707" width="17.1328125" style="24" customWidth="1"/>
    <col min="8708" max="8710" width="11.46484375" style="24"/>
    <col min="8711" max="8711" width="18.33203125" style="24" customWidth="1"/>
    <col min="8712" max="8712" width="26.796875" style="24" customWidth="1"/>
    <col min="8713" max="8956" width="11.46484375" style="24"/>
    <col min="8957" max="8957" width="10.46484375" style="24" customWidth="1"/>
    <col min="8958" max="8958" width="20.796875" style="24" customWidth="1"/>
    <col min="8959" max="8959" width="17.1328125" style="24" customWidth="1"/>
    <col min="8960" max="8961" width="34" style="24" customWidth="1"/>
    <col min="8962" max="8962" width="12.796875" style="24" customWidth="1"/>
    <col min="8963" max="8963" width="17.1328125" style="24" customWidth="1"/>
    <col min="8964" max="8966" width="11.46484375" style="24"/>
    <col min="8967" max="8967" width="18.33203125" style="24" customWidth="1"/>
    <col min="8968" max="8968" width="26.796875" style="24" customWidth="1"/>
    <col min="8969" max="9212" width="11.46484375" style="24"/>
    <col min="9213" max="9213" width="10.46484375" style="24" customWidth="1"/>
    <col min="9214" max="9214" width="20.796875" style="24" customWidth="1"/>
    <col min="9215" max="9215" width="17.1328125" style="24" customWidth="1"/>
    <col min="9216" max="9217" width="34" style="24" customWidth="1"/>
    <col min="9218" max="9218" width="12.796875" style="24" customWidth="1"/>
    <col min="9219" max="9219" width="17.1328125" style="24" customWidth="1"/>
    <col min="9220" max="9222" width="11.46484375" style="24"/>
    <col min="9223" max="9223" width="18.33203125" style="24" customWidth="1"/>
    <col min="9224" max="9224" width="26.796875" style="24" customWidth="1"/>
    <col min="9225" max="9468" width="11.46484375" style="24"/>
    <col min="9469" max="9469" width="10.46484375" style="24" customWidth="1"/>
    <col min="9470" max="9470" width="20.796875" style="24" customWidth="1"/>
    <col min="9471" max="9471" width="17.1328125" style="24" customWidth="1"/>
    <col min="9472" max="9473" width="34" style="24" customWidth="1"/>
    <col min="9474" max="9474" width="12.796875" style="24" customWidth="1"/>
    <col min="9475" max="9475" width="17.1328125" style="24" customWidth="1"/>
    <col min="9476" max="9478" width="11.46484375" style="24"/>
    <col min="9479" max="9479" width="18.33203125" style="24" customWidth="1"/>
    <col min="9480" max="9480" width="26.796875" style="24" customWidth="1"/>
    <col min="9481" max="9724" width="11.46484375" style="24"/>
    <col min="9725" max="9725" width="10.46484375" style="24" customWidth="1"/>
    <col min="9726" max="9726" width="20.796875" style="24" customWidth="1"/>
    <col min="9727" max="9727" width="17.1328125" style="24" customWidth="1"/>
    <col min="9728" max="9729" width="34" style="24" customWidth="1"/>
    <col min="9730" max="9730" width="12.796875" style="24" customWidth="1"/>
    <col min="9731" max="9731" width="17.1328125" style="24" customWidth="1"/>
    <col min="9732" max="9734" width="11.46484375" style="24"/>
    <col min="9735" max="9735" width="18.33203125" style="24" customWidth="1"/>
    <col min="9736" max="9736" width="26.796875" style="24" customWidth="1"/>
    <col min="9737" max="9980" width="11.46484375" style="24"/>
    <col min="9981" max="9981" width="10.46484375" style="24" customWidth="1"/>
    <col min="9982" max="9982" width="20.796875" style="24" customWidth="1"/>
    <col min="9983" max="9983" width="17.1328125" style="24" customWidth="1"/>
    <col min="9984" max="9985" width="34" style="24" customWidth="1"/>
    <col min="9986" max="9986" width="12.796875" style="24" customWidth="1"/>
    <col min="9987" max="9987" width="17.1328125" style="24" customWidth="1"/>
    <col min="9988" max="9990" width="11.46484375" style="24"/>
    <col min="9991" max="9991" width="18.33203125" style="24" customWidth="1"/>
    <col min="9992" max="9992" width="26.796875" style="24" customWidth="1"/>
    <col min="9993" max="10236" width="11.46484375" style="24"/>
    <col min="10237" max="10237" width="10.46484375" style="24" customWidth="1"/>
    <col min="10238" max="10238" width="20.796875" style="24" customWidth="1"/>
    <col min="10239" max="10239" width="17.1328125" style="24" customWidth="1"/>
    <col min="10240" max="10241" width="34" style="24" customWidth="1"/>
    <col min="10242" max="10242" width="12.796875" style="24" customWidth="1"/>
    <col min="10243" max="10243" width="17.1328125" style="24" customWidth="1"/>
    <col min="10244" max="10246" width="11.46484375" style="24"/>
    <col min="10247" max="10247" width="18.33203125" style="24" customWidth="1"/>
    <col min="10248" max="10248" width="26.796875" style="24" customWidth="1"/>
    <col min="10249" max="10492" width="11.46484375" style="24"/>
    <col min="10493" max="10493" width="10.46484375" style="24" customWidth="1"/>
    <col min="10494" max="10494" width="20.796875" style="24" customWidth="1"/>
    <col min="10495" max="10495" width="17.1328125" style="24" customWidth="1"/>
    <col min="10496" max="10497" width="34" style="24" customWidth="1"/>
    <col min="10498" max="10498" width="12.796875" style="24" customWidth="1"/>
    <col min="10499" max="10499" width="17.1328125" style="24" customWidth="1"/>
    <col min="10500" max="10502" width="11.46484375" style="24"/>
    <col min="10503" max="10503" width="18.33203125" style="24" customWidth="1"/>
    <col min="10504" max="10504" width="26.796875" style="24" customWidth="1"/>
    <col min="10505" max="10748" width="11.46484375" style="24"/>
    <col min="10749" max="10749" width="10.46484375" style="24" customWidth="1"/>
    <col min="10750" max="10750" width="20.796875" style="24" customWidth="1"/>
    <col min="10751" max="10751" width="17.1328125" style="24" customWidth="1"/>
    <col min="10752" max="10753" width="34" style="24" customWidth="1"/>
    <col min="10754" max="10754" width="12.796875" style="24" customWidth="1"/>
    <col min="10755" max="10755" width="17.1328125" style="24" customWidth="1"/>
    <col min="10756" max="10758" width="11.46484375" style="24"/>
    <col min="10759" max="10759" width="18.33203125" style="24" customWidth="1"/>
    <col min="10760" max="10760" width="26.796875" style="24" customWidth="1"/>
    <col min="10761" max="11004" width="11.46484375" style="24"/>
    <col min="11005" max="11005" width="10.46484375" style="24" customWidth="1"/>
    <col min="11006" max="11006" width="20.796875" style="24" customWidth="1"/>
    <col min="11007" max="11007" width="17.1328125" style="24" customWidth="1"/>
    <col min="11008" max="11009" width="34" style="24" customWidth="1"/>
    <col min="11010" max="11010" width="12.796875" style="24" customWidth="1"/>
    <col min="11011" max="11011" width="17.1328125" style="24" customWidth="1"/>
    <col min="11012" max="11014" width="11.46484375" style="24"/>
    <col min="11015" max="11015" width="18.33203125" style="24" customWidth="1"/>
    <col min="11016" max="11016" width="26.796875" style="24" customWidth="1"/>
    <col min="11017" max="11260" width="11.46484375" style="24"/>
    <col min="11261" max="11261" width="10.46484375" style="24" customWidth="1"/>
    <col min="11262" max="11262" width="20.796875" style="24" customWidth="1"/>
    <col min="11263" max="11263" width="17.1328125" style="24" customWidth="1"/>
    <col min="11264" max="11265" width="34" style="24" customWidth="1"/>
    <col min="11266" max="11266" width="12.796875" style="24" customWidth="1"/>
    <col min="11267" max="11267" width="17.1328125" style="24" customWidth="1"/>
    <col min="11268" max="11270" width="11.46484375" style="24"/>
    <col min="11271" max="11271" width="18.33203125" style="24" customWidth="1"/>
    <col min="11272" max="11272" width="26.796875" style="24" customWidth="1"/>
    <col min="11273" max="11516" width="11.46484375" style="24"/>
    <col min="11517" max="11517" width="10.46484375" style="24" customWidth="1"/>
    <col min="11518" max="11518" width="20.796875" style="24" customWidth="1"/>
    <col min="11519" max="11519" width="17.1328125" style="24" customWidth="1"/>
    <col min="11520" max="11521" width="34" style="24" customWidth="1"/>
    <col min="11522" max="11522" width="12.796875" style="24" customWidth="1"/>
    <col min="11523" max="11523" width="17.1328125" style="24" customWidth="1"/>
    <col min="11524" max="11526" width="11.46484375" style="24"/>
    <col min="11527" max="11527" width="18.33203125" style="24" customWidth="1"/>
    <col min="11528" max="11528" width="26.796875" style="24" customWidth="1"/>
    <col min="11529" max="11772" width="11.46484375" style="24"/>
    <col min="11773" max="11773" width="10.46484375" style="24" customWidth="1"/>
    <col min="11774" max="11774" width="20.796875" style="24" customWidth="1"/>
    <col min="11775" max="11775" width="17.1328125" style="24" customWidth="1"/>
    <col min="11776" max="11777" width="34" style="24" customWidth="1"/>
    <col min="11778" max="11778" width="12.796875" style="24" customWidth="1"/>
    <col min="11779" max="11779" width="17.1328125" style="24" customWidth="1"/>
    <col min="11780" max="11782" width="11.46484375" style="24"/>
    <col min="11783" max="11783" width="18.33203125" style="24" customWidth="1"/>
    <col min="11784" max="11784" width="26.796875" style="24" customWidth="1"/>
    <col min="11785" max="12028" width="11.46484375" style="24"/>
    <col min="12029" max="12029" width="10.46484375" style="24" customWidth="1"/>
    <col min="12030" max="12030" width="20.796875" style="24" customWidth="1"/>
    <col min="12031" max="12031" width="17.1328125" style="24" customWidth="1"/>
    <col min="12032" max="12033" width="34" style="24" customWidth="1"/>
    <col min="12034" max="12034" width="12.796875" style="24" customWidth="1"/>
    <col min="12035" max="12035" width="17.1328125" style="24" customWidth="1"/>
    <col min="12036" max="12038" width="11.46484375" style="24"/>
    <col min="12039" max="12039" width="18.33203125" style="24" customWidth="1"/>
    <col min="12040" max="12040" width="26.796875" style="24" customWidth="1"/>
    <col min="12041" max="12284" width="11.46484375" style="24"/>
    <col min="12285" max="12285" width="10.46484375" style="24" customWidth="1"/>
    <col min="12286" max="12286" width="20.796875" style="24" customWidth="1"/>
    <col min="12287" max="12287" width="17.1328125" style="24" customWidth="1"/>
    <col min="12288" max="12289" width="34" style="24" customWidth="1"/>
    <col min="12290" max="12290" width="12.796875" style="24" customWidth="1"/>
    <col min="12291" max="12291" width="17.1328125" style="24" customWidth="1"/>
    <col min="12292" max="12294" width="11.46484375" style="24"/>
    <col min="12295" max="12295" width="18.33203125" style="24" customWidth="1"/>
    <col min="12296" max="12296" width="26.796875" style="24" customWidth="1"/>
    <col min="12297" max="12540" width="11.46484375" style="24"/>
    <col min="12541" max="12541" width="10.46484375" style="24" customWidth="1"/>
    <col min="12542" max="12542" width="20.796875" style="24" customWidth="1"/>
    <col min="12543" max="12543" width="17.1328125" style="24" customWidth="1"/>
    <col min="12544" max="12545" width="34" style="24" customWidth="1"/>
    <col min="12546" max="12546" width="12.796875" style="24" customWidth="1"/>
    <col min="12547" max="12547" width="17.1328125" style="24" customWidth="1"/>
    <col min="12548" max="12550" width="11.46484375" style="24"/>
    <col min="12551" max="12551" width="18.33203125" style="24" customWidth="1"/>
    <col min="12552" max="12552" width="26.796875" style="24" customWidth="1"/>
    <col min="12553" max="12796" width="11.46484375" style="24"/>
    <col min="12797" max="12797" width="10.46484375" style="24" customWidth="1"/>
    <col min="12798" max="12798" width="20.796875" style="24" customWidth="1"/>
    <col min="12799" max="12799" width="17.1328125" style="24" customWidth="1"/>
    <col min="12800" max="12801" width="34" style="24" customWidth="1"/>
    <col min="12802" max="12802" width="12.796875" style="24" customWidth="1"/>
    <col min="12803" max="12803" width="17.1328125" style="24" customWidth="1"/>
    <col min="12804" max="12806" width="11.46484375" style="24"/>
    <col min="12807" max="12807" width="18.33203125" style="24" customWidth="1"/>
    <col min="12808" max="12808" width="26.796875" style="24" customWidth="1"/>
    <col min="12809" max="13052" width="11.46484375" style="24"/>
    <col min="13053" max="13053" width="10.46484375" style="24" customWidth="1"/>
    <col min="13054" max="13054" width="20.796875" style="24" customWidth="1"/>
    <col min="13055" max="13055" width="17.1328125" style="24" customWidth="1"/>
    <col min="13056" max="13057" width="34" style="24" customWidth="1"/>
    <col min="13058" max="13058" width="12.796875" style="24" customWidth="1"/>
    <col min="13059" max="13059" width="17.1328125" style="24" customWidth="1"/>
    <col min="13060" max="13062" width="11.46484375" style="24"/>
    <col min="13063" max="13063" width="18.33203125" style="24" customWidth="1"/>
    <col min="13064" max="13064" width="26.796875" style="24" customWidth="1"/>
    <col min="13065" max="13308" width="11.46484375" style="24"/>
    <col min="13309" max="13309" width="10.46484375" style="24" customWidth="1"/>
    <col min="13310" max="13310" width="20.796875" style="24" customWidth="1"/>
    <col min="13311" max="13311" width="17.1328125" style="24" customWidth="1"/>
    <col min="13312" max="13313" width="34" style="24" customWidth="1"/>
    <col min="13314" max="13314" width="12.796875" style="24" customWidth="1"/>
    <col min="13315" max="13315" width="17.1328125" style="24" customWidth="1"/>
    <col min="13316" max="13318" width="11.46484375" style="24"/>
    <col min="13319" max="13319" width="18.33203125" style="24" customWidth="1"/>
    <col min="13320" max="13320" width="26.796875" style="24" customWidth="1"/>
    <col min="13321" max="13564" width="11.46484375" style="24"/>
    <col min="13565" max="13565" width="10.46484375" style="24" customWidth="1"/>
    <col min="13566" max="13566" width="20.796875" style="24" customWidth="1"/>
    <col min="13567" max="13567" width="17.1328125" style="24" customWidth="1"/>
    <col min="13568" max="13569" width="34" style="24" customWidth="1"/>
    <col min="13570" max="13570" width="12.796875" style="24" customWidth="1"/>
    <col min="13571" max="13571" width="17.1328125" style="24" customWidth="1"/>
    <col min="13572" max="13574" width="11.46484375" style="24"/>
    <col min="13575" max="13575" width="18.33203125" style="24" customWidth="1"/>
    <col min="13576" max="13576" width="26.796875" style="24" customWidth="1"/>
    <col min="13577" max="13820" width="11.46484375" style="24"/>
    <col min="13821" max="13821" width="10.46484375" style="24" customWidth="1"/>
    <col min="13822" max="13822" width="20.796875" style="24" customWidth="1"/>
    <col min="13823" max="13823" width="17.1328125" style="24" customWidth="1"/>
    <col min="13824" max="13825" width="34" style="24" customWidth="1"/>
    <col min="13826" max="13826" width="12.796875" style="24" customWidth="1"/>
    <col min="13827" max="13827" width="17.1328125" style="24" customWidth="1"/>
    <col min="13828" max="13830" width="11.46484375" style="24"/>
    <col min="13831" max="13831" width="18.33203125" style="24" customWidth="1"/>
    <col min="13832" max="13832" width="26.796875" style="24" customWidth="1"/>
    <col min="13833" max="14076" width="11.46484375" style="24"/>
    <col min="14077" max="14077" width="10.46484375" style="24" customWidth="1"/>
    <col min="14078" max="14078" width="20.796875" style="24" customWidth="1"/>
    <col min="14079" max="14079" width="17.1328125" style="24" customWidth="1"/>
    <col min="14080" max="14081" width="34" style="24" customWidth="1"/>
    <col min="14082" max="14082" width="12.796875" style="24" customWidth="1"/>
    <col min="14083" max="14083" width="17.1328125" style="24" customWidth="1"/>
    <col min="14084" max="14086" width="11.46484375" style="24"/>
    <col min="14087" max="14087" width="18.33203125" style="24" customWidth="1"/>
    <col min="14088" max="14088" width="26.796875" style="24" customWidth="1"/>
    <col min="14089" max="14332" width="11.46484375" style="24"/>
    <col min="14333" max="14333" width="10.46484375" style="24" customWidth="1"/>
    <col min="14334" max="14334" width="20.796875" style="24" customWidth="1"/>
    <col min="14335" max="14335" width="17.1328125" style="24" customWidth="1"/>
    <col min="14336" max="14337" width="34" style="24" customWidth="1"/>
    <col min="14338" max="14338" width="12.796875" style="24" customWidth="1"/>
    <col min="14339" max="14339" width="17.1328125" style="24" customWidth="1"/>
    <col min="14340" max="14342" width="11.46484375" style="24"/>
    <col min="14343" max="14343" width="18.33203125" style="24" customWidth="1"/>
    <col min="14344" max="14344" width="26.796875" style="24" customWidth="1"/>
    <col min="14345" max="14588" width="11.46484375" style="24"/>
    <col min="14589" max="14589" width="10.46484375" style="24" customWidth="1"/>
    <col min="14590" max="14590" width="20.796875" style="24" customWidth="1"/>
    <col min="14591" max="14591" width="17.1328125" style="24" customWidth="1"/>
    <col min="14592" max="14593" width="34" style="24" customWidth="1"/>
    <col min="14594" max="14594" width="12.796875" style="24" customWidth="1"/>
    <col min="14595" max="14595" width="17.1328125" style="24" customWidth="1"/>
    <col min="14596" max="14598" width="11.46484375" style="24"/>
    <col min="14599" max="14599" width="18.33203125" style="24" customWidth="1"/>
    <col min="14600" max="14600" width="26.796875" style="24" customWidth="1"/>
    <col min="14601" max="14844" width="11.46484375" style="24"/>
    <col min="14845" max="14845" width="10.46484375" style="24" customWidth="1"/>
    <col min="14846" max="14846" width="20.796875" style="24" customWidth="1"/>
    <col min="14847" max="14847" width="17.1328125" style="24" customWidth="1"/>
    <col min="14848" max="14849" width="34" style="24" customWidth="1"/>
    <col min="14850" max="14850" width="12.796875" style="24" customWidth="1"/>
    <col min="14851" max="14851" width="17.1328125" style="24" customWidth="1"/>
    <col min="14852" max="14854" width="11.46484375" style="24"/>
    <col min="14855" max="14855" width="18.33203125" style="24" customWidth="1"/>
    <col min="14856" max="14856" width="26.796875" style="24" customWidth="1"/>
    <col min="14857" max="15100" width="11.46484375" style="24"/>
    <col min="15101" max="15101" width="10.46484375" style="24" customWidth="1"/>
    <col min="15102" max="15102" width="20.796875" style="24" customWidth="1"/>
    <col min="15103" max="15103" width="17.1328125" style="24" customWidth="1"/>
    <col min="15104" max="15105" width="34" style="24" customWidth="1"/>
    <col min="15106" max="15106" width="12.796875" style="24" customWidth="1"/>
    <col min="15107" max="15107" width="17.1328125" style="24" customWidth="1"/>
    <col min="15108" max="15110" width="11.46484375" style="24"/>
    <col min="15111" max="15111" width="18.33203125" style="24" customWidth="1"/>
    <col min="15112" max="15112" width="26.796875" style="24" customWidth="1"/>
    <col min="15113" max="15356" width="11.46484375" style="24"/>
    <col min="15357" max="15357" width="10.46484375" style="24" customWidth="1"/>
    <col min="15358" max="15358" width="20.796875" style="24" customWidth="1"/>
    <col min="15359" max="15359" width="17.1328125" style="24" customWidth="1"/>
    <col min="15360" max="15361" width="34" style="24" customWidth="1"/>
    <col min="15362" max="15362" width="12.796875" style="24" customWidth="1"/>
    <col min="15363" max="15363" width="17.1328125" style="24" customWidth="1"/>
    <col min="15364" max="15366" width="11.46484375" style="24"/>
    <col min="15367" max="15367" width="18.33203125" style="24" customWidth="1"/>
    <col min="15368" max="15368" width="26.796875" style="24" customWidth="1"/>
    <col min="15369" max="15612" width="11.46484375" style="24"/>
    <col min="15613" max="15613" width="10.46484375" style="24" customWidth="1"/>
    <col min="15614" max="15614" width="20.796875" style="24" customWidth="1"/>
    <col min="15615" max="15615" width="17.1328125" style="24" customWidth="1"/>
    <col min="15616" max="15617" width="34" style="24" customWidth="1"/>
    <col min="15618" max="15618" width="12.796875" style="24" customWidth="1"/>
    <col min="15619" max="15619" width="17.1328125" style="24" customWidth="1"/>
    <col min="15620" max="15622" width="11.46484375" style="24"/>
    <col min="15623" max="15623" width="18.33203125" style="24" customWidth="1"/>
    <col min="15624" max="15624" width="26.796875" style="24" customWidth="1"/>
    <col min="15625" max="15868" width="11.46484375" style="24"/>
    <col min="15869" max="15869" width="10.46484375" style="24" customWidth="1"/>
    <col min="15870" max="15870" width="20.796875" style="24" customWidth="1"/>
    <col min="15871" max="15871" width="17.1328125" style="24" customWidth="1"/>
    <col min="15872" max="15873" width="34" style="24" customWidth="1"/>
    <col min="15874" max="15874" width="12.796875" style="24" customWidth="1"/>
    <col min="15875" max="15875" width="17.1328125" style="24" customWidth="1"/>
    <col min="15876" max="15878" width="11.46484375" style="24"/>
    <col min="15879" max="15879" width="18.33203125" style="24" customWidth="1"/>
    <col min="15880" max="15880" width="26.796875" style="24" customWidth="1"/>
    <col min="15881" max="16124" width="11.46484375" style="24"/>
    <col min="16125" max="16125" width="10.46484375" style="24" customWidth="1"/>
    <col min="16126" max="16126" width="20.796875" style="24" customWidth="1"/>
    <col min="16127" max="16127" width="17.1328125" style="24" customWidth="1"/>
    <col min="16128" max="16129" width="34" style="24" customWidth="1"/>
    <col min="16130" max="16130" width="12.796875" style="24" customWidth="1"/>
    <col min="16131" max="16131" width="17.1328125" style="24" customWidth="1"/>
    <col min="16132" max="16134" width="11.46484375" style="24"/>
    <col min="16135" max="16135" width="18.33203125" style="24" customWidth="1"/>
    <col min="16136" max="16136" width="26.796875" style="24" customWidth="1"/>
    <col min="16137" max="16384" width="11.46484375" style="24"/>
  </cols>
  <sheetData>
    <row r="1" spans="1:8" s="4" customFormat="1" ht="26.65" x14ac:dyDescent="0.45">
      <c r="A1" s="1" t="s">
        <v>0</v>
      </c>
      <c r="B1" s="1" t="s">
        <v>1</v>
      </c>
      <c r="C1" s="1" t="s">
        <v>2</v>
      </c>
      <c r="D1" s="106" t="s">
        <v>425</v>
      </c>
      <c r="E1" s="106"/>
      <c r="F1" s="106"/>
      <c r="G1" s="2" t="s">
        <v>5</v>
      </c>
      <c r="H1" s="3" t="s">
        <v>4</v>
      </c>
    </row>
    <row r="2" spans="1:8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8" s="60" customFormat="1" ht="20" customHeight="1" x14ac:dyDescent="0.65">
      <c r="A3" s="67" t="s">
        <v>117</v>
      </c>
      <c r="G3" s="68"/>
    </row>
    <row r="4" spans="1:8" x14ac:dyDescent="0.35">
      <c r="A4" s="10"/>
      <c r="C4" s="22"/>
      <c r="D4" s="36" t="s">
        <v>118</v>
      </c>
      <c r="E4" s="36" t="s">
        <v>119</v>
      </c>
      <c r="F4" s="22"/>
      <c r="G4" s="15" t="s">
        <v>30</v>
      </c>
      <c r="H4" s="37"/>
    </row>
    <row r="5" spans="1:8" ht="24" customHeight="1" x14ac:dyDescent="0.55000000000000004">
      <c r="A5" s="10" t="s">
        <v>325</v>
      </c>
      <c r="B5" s="35" t="s">
        <v>120</v>
      </c>
      <c r="C5" s="22"/>
      <c r="D5" s="35">
        <v>1350</v>
      </c>
      <c r="E5" s="35">
        <v>1450</v>
      </c>
      <c r="F5" s="22"/>
      <c r="G5" s="15" t="s">
        <v>30</v>
      </c>
      <c r="H5" s="37"/>
    </row>
    <row r="6" spans="1:8" ht="24" customHeight="1" x14ac:dyDescent="0.55000000000000004">
      <c r="A6" s="10" t="s">
        <v>325</v>
      </c>
      <c r="B6" s="35" t="s">
        <v>121</v>
      </c>
      <c r="D6" s="35">
        <v>1750</v>
      </c>
      <c r="E6" s="35">
        <v>1850</v>
      </c>
      <c r="G6" s="15" t="s">
        <v>30</v>
      </c>
    </row>
    <row r="7" spans="1:8" ht="24" customHeight="1" x14ac:dyDescent="0.55000000000000004">
      <c r="A7" s="10" t="s">
        <v>325</v>
      </c>
      <c r="B7" s="35" t="s">
        <v>138</v>
      </c>
      <c r="D7" s="35">
        <v>2200</v>
      </c>
      <c r="E7" s="35">
        <v>2300</v>
      </c>
      <c r="G7" s="15" t="s">
        <v>30</v>
      </c>
    </row>
    <row r="8" spans="1:8" ht="24" customHeight="1" x14ac:dyDescent="0.55000000000000004">
      <c r="A8" s="10" t="s">
        <v>325</v>
      </c>
      <c r="B8" s="35" t="s">
        <v>122</v>
      </c>
      <c r="D8" s="35">
        <v>2650</v>
      </c>
      <c r="E8" s="35">
        <v>2750</v>
      </c>
      <c r="G8" s="15" t="s">
        <v>30</v>
      </c>
    </row>
    <row r="9" spans="1:8" ht="24" customHeight="1" x14ac:dyDescent="0.55000000000000004">
      <c r="A9" s="10" t="s">
        <v>325</v>
      </c>
      <c r="B9" s="35" t="s">
        <v>123</v>
      </c>
      <c r="D9" s="35">
        <v>2950</v>
      </c>
      <c r="E9" s="35">
        <v>3000</v>
      </c>
      <c r="G9" s="15" t="s">
        <v>30</v>
      </c>
    </row>
    <row r="10" spans="1:8" ht="24" customHeight="1" x14ac:dyDescent="0.55000000000000004">
      <c r="A10" s="10" t="s">
        <v>325</v>
      </c>
      <c r="B10" s="35" t="s">
        <v>124</v>
      </c>
      <c r="D10" s="35">
        <v>3500</v>
      </c>
      <c r="E10" s="35">
        <v>3650</v>
      </c>
      <c r="G10" s="15" t="s">
        <v>30</v>
      </c>
    </row>
    <row r="11" spans="1:8" ht="24" customHeight="1" x14ac:dyDescent="0.55000000000000004">
      <c r="A11" s="10" t="s">
        <v>325</v>
      </c>
      <c r="B11" s="35" t="s">
        <v>125</v>
      </c>
      <c r="D11" s="35">
        <v>4200</v>
      </c>
      <c r="E11" s="35">
        <v>4400</v>
      </c>
      <c r="G11" s="15" t="s">
        <v>30</v>
      </c>
    </row>
    <row r="12" spans="1:8" ht="24" customHeight="1" x14ac:dyDescent="0.55000000000000004">
      <c r="A12" s="10" t="s">
        <v>325</v>
      </c>
      <c r="B12" s="35" t="s">
        <v>126</v>
      </c>
      <c r="D12" s="35">
        <v>1350</v>
      </c>
      <c r="E12" s="35">
        <v>1450</v>
      </c>
      <c r="G12" s="15" t="s">
        <v>30</v>
      </c>
    </row>
    <row r="13" spans="1:8" ht="24" customHeight="1" x14ac:dyDescent="0.55000000000000004">
      <c r="A13" s="10" t="s">
        <v>325</v>
      </c>
      <c r="B13" s="35" t="s">
        <v>127</v>
      </c>
      <c r="D13" s="35">
        <v>1550</v>
      </c>
      <c r="E13" s="35">
        <v>1650</v>
      </c>
      <c r="G13" s="15" t="s">
        <v>30</v>
      </c>
    </row>
    <row r="14" spans="1:8" ht="24" customHeight="1" x14ac:dyDescent="0.55000000000000004">
      <c r="A14" s="10" t="s">
        <v>325</v>
      </c>
      <c r="B14" s="35" t="s">
        <v>128</v>
      </c>
      <c r="D14" s="35">
        <v>1750</v>
      </c>
      <c r="E14" s="35">
        <v>1850</v>
      </c>
      <c r="G14" s="15" t="s">
        <v>30</v>
      </c>
    </row>
    <row r="15" spans="1:8" ht="24" customHeight="1" x14ac:dyDescent="0.55000000000000004">
      <c r="A15" s="10" t="s">
        <v>325</v>
      </c>
      <c r="B15" s="35" t="s">
        <v>129</v>
      </c>
      <c r="D15" s="35">
        <v>2000</v>
      </c>
      <c r="E15" s="35">
        <v>2100</v>
      </c>
      <c r="G15" s="15" t="s">
        <v>30</v>
      </c>
    </row>
    <row r="16" spans="1:8" ht="24" customHeight="1" x14ac:dyDescent="0.55000000000000004">
      <c r="A16" s="10" t="s">
        <v>325</v>
      </c>
      <c r="B16" s="35" t="s">
        <v>130</v>
      </c>
      <c r="D16" s="35">
        <v>2200</v>
      </c>
      <c r="E16" s="35">
        <v>2300</v>
      </c>
      <c r="G16" s="15" t="s">
        <v>30</v>
      </c>
    </row>
    <row r="17" spans="1:7" ht="24" customHeight="1" x14ac:dyDescent="0.55000000000000004">
      <c r="A17" s="10" t="s">
        <v>325</v>
      </c>
      <c r="B17" s="35" t="s">
        <v>131</v>
      </c>
      <c r="D17" s="35">
        <v>2400</v>
      </c>
      <c r="E17" s="35">
        <v>2550</v>
      </c>
      <c r="G17" s="15" t="s">
        <v>30</v>
      </c>
    </row>
    <row r="18" spans="1:7" ht="24" customHeight="1" x14ac:dyDescent="0.55000000000000004">
      <c r="A18" s="10" t="s">
        <v>325</v>
      </c>
      <c r="B18" s="35" t="s">
        <v>132</v>
      </c>
      <c r="D18" s="35">
        <v>2650</v>
      </c>
      <c r="E18" s="35">
        <v>2750</v>
      </c>
      <c r="G18" s="15" t="s">
        <v>30</v>
      </c>
    </row>
    <row r="19" spans="1:7" ht="24" customHeight="1" x14ac:dyDescent="0.55000000000000004">
      <c r="A19" s="10" t="s">
        <v>325</v>
      </c>
      <c r="B19" s="35" t="s">
        <v>133</v>
      </c>
      <c r="D19" s="35">
        <v>2750</v>
      </c>
      <c r="E19" s="35">
        <v>2850</v>
      </c>
      <c r="G19" s="15" t="s">
        <v>30</v>
      </c>
    </row>
    <row r="20" spans="1:7" ht="24" customHeight="1" x14ac:dyDescent="0.55000000000000004">
      <c r="A20" s="10" t="s">
        <v>325</v>
      </c>
      <c r="B20" s="35" t="s">
        <v>134</v>
      </c>
      <c r="D20" s="35">
        <v>2950</v>
      </c>
      <c r="E20" s="35">
        <v>3100</v>
      </c>
      <c r="G20" s="15" t="s">
        <v>30</v>
      </c>
    </row>
    <row r="21" spans="1:7" ht="24" customHeight="1" x14ac:dyDescent="0.55000000000000004">
      <c r="A21" s="10" t="s">
        <v>325</v>
      </c>
      <c r="B21" s="35" t="s">
        <v>135</v>
      </c>
      <c r="D21" s="35">
        <v>3200</v>
      </c>
      <c r="E21" s="35">
        <v>3300</v>
      </c>
      <c r="G21" s="15" t="s">
        <v>30</v>
      </c>
    </row>
    <row r="22" spans="1:7" ht="24" customHeight="1" x14ac:dyDescent="0.55000000000000004">
      <c r="A22" s="10" t="s">
        <v>325</v>
      </c>
      <c r="B22" s="35" t="s">
        <v>136</v>
      </c>
      <c r="D22" s="35">
        <v>3500</v>
      </c>
      <c r="E22" s="35">
        <v>3650</v>
      </c>
      <c r="G22" s="15" t="s">
        <v>30</v>
      </c>
    </row>
    <row r="23" spans="1:7" ht="24" customHeight="1" x14ac:dyDescent="0.55000000000000004">
      <c r="A23" s="10" t="s">
        <v>325</v>
      </c>
      <c r="B23" s="35" t="s">
        <v>137</v>
      </c>
      <c r="D23" s="35">
        <v>3850</v>
      </c>
      <c r="E23" s="35">
        <v>4000</v>
      </c>
      <c r="G23" s="15" t="s">
        <v>30</v>
      </c>
    </row>
    <row r="24" spans="1:7" s="58" customFormat="1" ht="20" customHeight="1" x14ac:dyDescent="0.45">
      <c r="A24" s="5" t="s">
        <v>156</v>
      </c>
      <c r="F24" s="70" t="s">
        <v>149</v>
      </c>
      <c r="G24" s="66"/>
    </row>
    <row r="25" spans="1:7" ht="24" customHeight="1" x14ac:dyDescent="0.55000000000000004">
      <c r="A25" s="10" t="s">
        <v>325</v>
      </c>
      <c r="B25" s="35" t="s">
        <v>140</v>
      </c>
      <c r="D25" s="35">
        <v>440</v>
      </c>
      <c r="E25" s="35">
        <v>550</v>
      </c>
      <c r="F25" s="38">
        <v>250</v>
      </c>
      <c r="G25" s="15" t="s">
        <v>30</v>
      </c>
    </row>
    <row r="26" spans="1:7" ht="24" customHeight="1" x14ac:dyDescent="0.55000000000000004">
      <c r="A26" s="10" t="s">
        <v>325</v>
      </c>
      <c r="B26" s="35" t="s">
        <v>141</v>
      </c>
      <c r="D26" s="35">
        <v>600</v>
      </c>
      <c r="E26" s="35">
        <v>710</v>
      </c>
      <c r="F26" s="38">
        <v>250</v>
      </c>
      <c r="G26" s="15" t="s">
        <v>30</v>
      </c>
    </row>
    <row r="27" spans="1:7" ht="24" customHeight="1" x14ac:dyDescent="0.55000000000000004">
      <c r="A27" s="10" t="s">
        <v>325</v>
      </c>
      <c r="B27" s="35" t="s">
        <v>142</v>
      </c>
      <c r="D27" s="35">
        <v>710</v>
      </c>
      <c r="E27" s="35">
        <v>830</v>
      </c>
      <c r="F27" s="38" t="s">
        <v>150</v>
      </c>
      <c r="G27" s="15" t="s">
        <v>30</v>
      </c>
    </row>
    <row r="28" spans="1:7" ht="24" customHeight="1" x14ac:dyDescent="0.55000000000000004">
      <c r="A28" s="10" t="s">
        <v>325</v>
      </c>
      <c r="B28" s="35" t="s">
        <v>143</v>
      </c>
      <c r="D28" s="35">
        <v>825</v>
      </c>
      <c r="E28" s="35">
        <v>940</v>
      </c>
      <c r="F28" s="38" t="s">
        <v>151</v>
      </c>
      <c r="G28" s="15" t="s">
        <v>30</v>
      </c>
    </row>
    <row r="29" spans="1:7" ht="24" customHeight="1" x14ac:dyDescent="0.55000000000000004">
      <c r="A29" s="10" t="s">
        <v>325</v>
      </c>
      <c r="B29" s="35" t="s">
        <v>144</v>
      </c>
      <c r="D29" s="35">
        <v>1000</v>
      </c>
      <c r="E29" s="35">
        <v>1100</v>
      </c>
      <c r="F29" s="38" t="s">
        <v>152</v>
      </c>
      <c r="G29" s="15" t="s">
        <v>30</v>
      </c>
    </row>
    <row r="30" spans="1:7" ht="24" customHeight="1" x14ac:dyDescent="0.55000000000000004">
      <c r="A30" s="10" t="s">
        <v>325</v>
      </c>
      <c r="B30" s="35" t="s">
        <v>145</v>
      </c>
      <c r="D30" s="35">
        <v>1350</v>
      </c>
      <c r="E30" s="35">
        <v>1450</v>
      </c>
      <c r="F30" s="38" t="s">
        <v>153</v>
      </c>
      <c r="G30" s="15" t="s">
        <v>30</v>
      </c>
    </row>
    <row r="31" spans="1:7" s="21" customFormat="1" ht="24" customHeight="1" x14ac:dyDescent="0.55000000000000004">
      <c r="A31" s="10" t="s">
        <v>325</v>
      </c>
      <c r="B31" s="35" t="s">
        <v>146</v>
      </c>
      <c r="D31" s="35">
        <v>1650</v>
      </c>
      <c r="E31" s="35">
        <v>1750</v>
      </c>
      <c r="F31" s="38">
        <v>450</v>
      </c>
      <c r="G31" s="15" t="s">
        <v>30</v>
      </c>
    </row>
    <row r="32" spans="1:7" ht="24" customHeight="1" x14ac:dyDescent="0.55000000000000004">
      <c r="A32" s="10" t="s">
        <v>325</v>
      </c>
      <c r="B32" s="35" t="s">
        <v>147</v>
      </c>
      <c r="D32" s="35">
        <v>2450</v>
      </c>
      <c r="E32" s="35">
        <v>2550</v>
      </c>
      <c r="F32" s="38">
        <v>450</v>
      </c>
      <c r="G32" s="15" t="s">
        <v>30</v>
      </c>
    </row>
    <row r="33" spans="1:7" ht="24" customHeight="1" x14ac:dyDescent="0.55000000000000004">
      <c r="A33" s="10" t="s">
        <v>325</v>
      </c>
      <c r="B33" s="35" t="s">
        <v>148</v>
      </c>
      <c r="D33" s="35">
        <v>3300</v>
      </c>
      <c r="E33" s="35">
        <v>3550</v>
      </c>
      <c r="F33" s="38">
        <v>500</v>
      </c>
      <c r="G33" s="15" t="s">
        <v>30</v>
      </c>
    </row>
    <row r="34" spans="1:7" s="58" customFormat="1" ht="20" customHeight="1" x14ac:dyDescent="0.45">
      <c r="A34" s="5" t="s">
        <v>154</v>
      </c>
      <c r="F34" s="70" t="s">
        <v>149</v>
      </c>
      <c r="G34" s="66"/>
    </row>
    <row r="35" spans="1:7" ht="24" customHeight="1" x14ac:dyDescent="0.55000000000000004">
      <c r="A35" s="10" t="s">
        <v>325</v>
      </c>
      <c r="B35" s="35" t="s">
        <v>140</v>
      </c>
      <c r="D35" s="35">
        <v>400</v>
      </c>
      <c r="F35" s="35">
        <v>500</v>
      </c>
      <c r="G35" s="15" t="s">
        <v>30</v>
      </c>
    </row>
    <row r="36" spans="1:7" ht="24" customHeight="1" x14ac:dyDescent="0.55000000000000004">
      <c r="A36" s="10" t="s">
        <v>325</v>
      </c>
      <c r="B36" s="35" t="s">
        <v>141</v>
      </c>
      <c r="D36" s="35">
        <v>500</v>
      </c>
      <c r="F36" s="35">
        <v>700</v>
      </c>
      <c r="G36" s="15" t="s">
        <v>30</v>
      </c>
    </row>
    <row r="37" spans="1:7" ht="24" customHeight="1" x14ac:dyDescent="0.55000000000000004">
      <c r="A37" s="10" t="s">
        <v>325</v>
      </c>
      <c r="B37" s="35" t="s">
        <v>142</v>
      </c>
      <c r="D37" s="35">
        <v>700</v>
      </c>
      <c r="F37" s="35">
        <v>850</v>
      </c>
      <c r="G37" s="15" t="s">
        <v>30</v>
      </c>
    </row>
    <row r="38" spans="1:7" ht="24" customHeight="1" x14ac:dyDescent="0.55000000000000004">
      <c r="A38" s="10" t="s">
        <v>325</v>
      </c>
      <c r="B38" s="35" t="s">
        <v>143</v>
      </c>
      <c r="D38" s="35">
        <v>900</v>
      </c>
      <c r="F38" s="35">
        <v>1150</v>
      </c>
      <c r="G38" s="15" t="s">
        <v>30</v>
      </c>
    </row>
    <row r="39" spans="1:7" ht="24" customHeight="1" x14ac:dyDescent="0.55000000000000004">
      <c r="A39" s="10" t="s">
        <v>325</v>
      </c>
      <c r="B39" s="35" t="s">
        <v>144</v>
      </c>
      <c r="D39" s="35">
        <v>1100</v>
      </c>
      <c r="F39" s="35">
        <v>1350</v>
      </c>
      <c r="G39" s="15" t="s">
        <v>30</v>
      </c>
    </row>
    <row r="40" spans="1:7" ht="24" customHeight="1" x14ac:dyDescent="0.55000000000000004">
      <c r="A40" s="10" t="s">
        <v>325</v>
      </c>
      <c r="B40" s="35" t="s">
        <v>145</v>
      </c>
      <c r="D40" s="35">
        <v>1900</v>
      </c>
      <c r="F40" s="35">
        <v>2200</v>
      </c>
      <c r="G40" s="15" t="s">
        <v>30</v>
      </c>
    </row>
    <row r="41" spans="1:7" ht="24" customHeight="1" x14ac:dyDescent="0.55000000000000004">
      <c r="A41" s="10" t="s">
        <v>325</v>
      </c>
      <c r="B41" s="35" t="s">
        <v>146</v>
      </c>
      <c r="D41" s="35">
        <v>3000</v>
      </c>
      <c r="F41" s="35">
        <v>3400</v>
      </c>
      <c r="G41" s="15" t="s">
        <v>30</v>
      </c>
    </row>
    <row r="42" spans="1:7" ht="24" customHeight="1" x14ac:dyDescent="0.55000000000000004">
      <c r="A42" s="10" t="s">
        <v>325</v>
      </c>
      <c r="B42" s="35" t="s">
        <v>155</v>
      </c>
      <c r="D42" s="35">
        <v>3850</v>
      </c>
      <c r="F42" s="35">
        <v>4200</v>
      </c>
      <c r="G42" s="15" t="s">
        <v>30</v>
      </c>
    </row>
    <row r="43" spans="1:7" ht="24" customHeight="1" x14ac:dyDescent="0.55000000000000004">
      <c r="A43" s="10" t="s">
        <v>325</v>
      </c>
      <c r="B43" s="35" t="s">
        <v>147</v>
      </c>
      <c r="D43" s="35">
        <v>5500</v>
      </c>
      <c r="F43" s="35">
        <v>6000</v>
      </c>
      <c r="G43" s="15" t="s">
        <v>30</v>
      </c>
    </row>
    <row r="44" spans="1:7" s="21" customFormat="1" ht="24" customHeight="1" x14ac:dyDescent="0.55000000000000004">
      <c r="A44" s="10" t="s">
        <v>325</v>
      </c>
      <c r="B44" s="35" t="s">
        <v>148</v>
      </c>
      <c r="D44" s="35">
        <v>7600</v>
      </c>
      <c r="F44" s="35">
        <v>8000</v>
      </c>
      <c r="G44" s="15" t="s">
        <v>30</v>
      </c>
    </row>
    <row r="45" spans="1:7" x14ac:dyDescent="0.45">
      <c r="A45" s="22"/>
      <c r="B45" s="4"/>
      <c r="G45" s="15"/>
    </row>
  </sheetData>
  <mergeCells count="2">
    <mergeCell ref="D1:F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1DDC4-24F6-4686-8CA6-239A0940244E}">
  <dimension ref="A1:G78"/>
  <sheetViews>
    <sheetView workbookViewId="0">
      <pane ySplit="1" topLeftCell="A38" activePane="bottomLeft" state="frozen"/>
      <selection pane="bottomLeft" activeCell="C65" sqref="C65"/>
    </sheetView>
  </sheetViews>
  <sheetFormatPr defaultColWidth="11.46484375" defaultRowHeight="18" x14ac:dyDescent="0.45"/>
  <cols>
    <col min="1" max="1" width="17.86328125" style="24" customWidth="1"/>
    <col min="2" max="2" width="40.3984375" style="76" customWidth="1"/>
    <col min="3" max="3" width="34" style="24" customWidth="1"/>
    <col min="4" max="4" width="13.53125" style="24" customWidth="1"/>
    <col min="5" max="5" width="12.33203125" style="24" customWidth="1"/>
    <col min="6" max="6" width="10.86328125" style="27" customWidth="1"/>
    <col min="7" max="7" width="17.1328125" style="24" customWidth="1"/>
    <col min="8" max="251" width="11.46484375" style="24"/>
    <col min="252" max="252" width="10.46484375" style="24" customWidth="1"/>
    <col min="253" max="253" width="20.796875" style="24" customWidth="1"/>
    <col min="254" max="254" width="17.1328125" style="24" customWidth="1"/>
    <col min="255" max="256" width="34" style="24" customWidth="1"/>
    <col min="257" max="257" width="12.796875" style="24" customWidth="1"/>
    <col min="258" max="258" width="17.1328125" style="24" customWidth="1"/>
    <col min="259" max="261" width="11.46484375" style="24"/>
    <col min="262" max="262" width="18.33203125" style="24" customWidth="1"/>
    <col min="263" max="263" width="26.796875" style="24" customWidth="1"/>
    <col min="264" max="507" width="11.46484375" style="24"/>
    <col min="508" max="508" width="10.46484375" style="24" customWidth="1"/>
    <col min="509" max="509" width="20.796875" style="24" customWidth="1"/>
    <col min="510" max="510" width="17.1328125" style="24" customWidth="1"/>
    <col min="511" max="512" width="34" style="24" customWidth="1"/>
    <col min="513" max="513" width="12.796875" style="24" customWidth="1"/>
    <col min="514" max="514" width="17.1328125" style="24" customWidth="1"/>
    <col min="515" max="517" width="11.46484375" style="24"/>
    <col min="518" max="518" width="18.33203125" style="24" customWidth="1"/>
    <col min="519" max="519" width="26.796875" style="24" customWidth="1"/>
    <col min="520" max="763" width="11.46484375" style="24"/>
    <col min="764" max="764" width="10.46484375" style="24" customWidth="1"/>
    <col min="765" max="765" width="20.796875" style="24" customWidth="1"/>
    <col min="766" max="766" width="17.1328125" style="24" customWidth="1"/>
    <col min="767" max="768" width="34" style="24" customWidth="1"/>
    <col min="769" max="769" width="12.796875" style="24" customWidth="1"/>
    <col min="770" max="770" width="17.1328125" style="24" customWidth="1"/>
    <col min="771" max="773" width="11.46484375" style="24"/>
    <col min="774" max="774" width="18.33203125" style="24" customWidth="1"/>
    <col min="775" max="775" width="26.796875" style="24" customWidth="1"/>
    <col min="776" max="1019" width="11.46484375" style="24"/>
    <col min="1020" max="1020" width="10.46484375" style="24" customWidth="1"/>
    <col min="1021" max="1021" width="20.796875" style="24" customWidth="1"/>
    <col min="1022" max="1022" width="17.1328125" style="24" customWidth="1"/>
    <col min="1023" max="1024" width="34" style="24" customWidth="1"/>
    <col min="1025" max="1025" width="12.796875" style="24" customWidth="1"/>
    <col min="1026" max="1026" width="17.1328125" style="24" customWidth="1"/>
    <col min="1027" max="1029" width="11.46484375" style="24"/>
    <col min="1030" max="1030" width="18.33203125" style="24" customWidth="1"/>
    <col min="1031" max="1031" width="26.796875" style="24" customWidth="1"/>
    <col min="1032" max="1275" width="11.46484375" style="24"/>
    <col min="1276" max="1276" width="10.46484375" style="24" customWidth="1"/>
    <col min="1277" max="1277" width="20.796875" style="24" customWidth="1"/>
    <col min="1278" max="1278" width="17.1328125" style="24" customWidth="1"/>
    <col min="1279" max="1280" width="34" style="24" customWidth="1"/>
    <col min="1281" max="1281" width="12.796875" style="24" customWidth="1"/>
    <col min="1282" max="1282" width="17.1328125" style="24" customWidth="1"/>
    <col min="1283" max="1285" width="11.46484375" style="24"/>
    <col min="1286" max="1286" width="18.33203125" style="24" customWidth="1"/>
    <col min="1287" max="1287" width="26.796875" style="24" customWidth="1"/>
    <col min="1288" max="1531" width="11.46484375" style="24"/>
    <col min="1532" max="1532" width="10.46484375" style="24" customWidth="1"/>
    <col min="1533" max="1533" width="20.796875" style="24" customWidth="1"/>
    <col min="1534" max="1534" width="17.1328125" style="24" customWidth="1"/>
    <col min="1535" max="1536" width="34" style="24" customWidth="1"/>
    <col min="1537" max="1537" width="12.796875" style="24" customWidth="1"/>
    <col min="1538" max="1538" width="17.1328125" style="24" customWidth="1"/>
    <col min="1539" max="1541" width="11.46484375" style="24"/>
    <col min="1542" max="1542" width="18.33203125" style="24" customWidth="1"/>
    <col min="1543" max="1543" width="26.796875" style="24" customWidth="1"/>
    <col min="1544" max="1787" width="11.46484375" style="24"/>
    <col min="1788" max="1788" width="10.46484375" style="24" customWidth="1"/>
    <col min="1789" max="1789" width="20.796875" style="24" customWidth="1"/>
    <col min="1790" max="1790" width="17.1328125" style="24" customWidth="1"/>
    <col min="1791" max="1792" width="34" style="24" customWidth="1"/>
    <col min="1793" max="1793" width="12.796875" style="24" customWidth="1"/>
    <col min="1794" max="1794" width="17.1328125" style="24" customWidth="1"/>
    <col min="1795" max="1797" width="11.46484375" style="24"/>
    <col min="1798" max="1798" width="18.33203125" style="24" customWidth="1"/>
    <col min="1799" max="1799" width="26.796875" style="24" customWidth="1"/>
    <col min="1800" max="2043" width="11.46484375" style="24"/>
    <col min="2044" max="2044" width="10.46484375" style="24" customWidth="1"/>
    <col min="2045" max="2045" width="20.796875" style="24" customWidth="1"/>
    <col min="2046" max="2046" width="17.1328125" style="24" customWidth="1"/>
    <col min="2047" max="2048" width="34" style="24" customWidth="1"/>
    <col min="2049" max="2049" width="12.796875" style="24" customWidth="1"/>
    <col min="2050" max="2050" width="17.1328125" style="24" customWidth="1"/>
    <col min="2051" max="2053" width="11.46484375" style="24"/>
    <col min="2054" max="2054" width="18.33203125" style="24" customWidth="1"/>
    <col min="2055" max="2055" width="26.796875" style="24" customWidth="1"/>
    <col min="2056" max="2299" width="11.46484375" style="24"/>
    <col min="2300" max="2300" width="10.46484375" style="24" customWidth="1"/>
    <col min="2301" max="2301" width="20.796875" style="24" customWidth="1"/>
    <col min="2302" max="2302" width="17.1328125" style="24" customWidth="1"/>
    <col min="2303" max="2304" width="34" style="24" customWidth="1"/>
    <col min="2305" max="2305" width="12.796875" style="24" customWidth="1"/>
    <col min="2306" max="2306" width="17.1328125" style="24" customWidth="1"/>
    <col min="2307" max="2309" width="11.46484375" style="24"/>
    <col min="2310" max="2310" width="18.33203125" style="24" customWidth="1"/>
    <col min="2311" max="2311" width="26.796875" style="24" customWidth="1"/>
    <col min="2312" max="2555" width="11.46484375" style="24"/>
    <col min="2556" max="2556" width="10.46484375" style="24" customWidth="1"/>
    <col min="2557" max="2557" width="20.796875" style="24" customWidth="1"/>
    <col min="2558" max="2558" width="17.1328125" style="24" customWidth="1"/>
    <col min="2559" max="2560" width="34" style="24" customWidth="1"/>
    <col min="2561" max="2561" width="12.796875" style="24" customWidth="1"/>
    <col min="2562" max="2562" width="17.1328125" style="24" customWidth="1"/>
    <col min="2563" max="2565" width="11.46484375" style="24"/>
    <col min="2566" max="2566" width="18.33203125" style="24" customWidth="1"/>
    <col min="2567" max="2567" width="26.796875" style="24" customWidth="1"/>
    <col min="2568" max="2811" width="11.46484375" style="24"/>
    <col min="2812" max="2812" width="10.46484375" style="24" customWidth="1"/>
    <col min="2813" max="2813" width="20.796875" style="24" customWidth="1"/>
    <col min="2814" max="2814" width="17.1328125" style="24" customWidth="1"/>
    <col min="2815" max="2816" width="34" style="24" customWidth="1"/>
    <col min="2817" max="2817" width="12.796875" style="24" customWidth="1"/>
    <col min="2818" max="2818" width="17.1328125" style="24" customWidth="1"/>
    <col min="2819" max="2821" width="11.46484375" style="24"/>
    <col min="2822" max="2822" width="18.33203125" style="24" customWidth="1"/>
    <col min="2823" max="2823" width="26.796875" style="24" customWidth="1"/>
    <col min="2824" max="3067" width="11.46484375" style="24"/>
    <col min="3068" max="3068" width="10.46484375" style="24" customWidth="1"/>
    <col min="3069" max="3069" width="20.796875" style="24" customWidth="1"/>
    <col min="3070" max="3070" width="17.1328125" style="24" customWidth="1"/>
    <col min="3071" max="3072" width="34" style="24" customWidth="1"/>
    <col min="3073" max="3073" width="12.796875" style="24" customWidth="1"/>
    <col min="3074" max="3074" width="17.1328125" style="24" customWidth="1"/>
    <col min="3075" max="3077" width="11.46484375" style="24"/>
    <col min="3078" max="3078" width="18.33203125" style="24" customWidth="1"/>
    <col min="3079" max="3079" width="26.796875" style="24" customWidth="1"/>
    <col min="3080" max="3323" width="11.46484375" style="24"/>
    <col min="3324" max="3324" width="10.46484375" style="24" customWidth="1"/>
    <col min="3325" max="3325" width="20.796875" style="24" customWidth="1"/>
    <col min="3326" max="3326" width="17.1328125" style="24" customWidth="1"/>
    <col min="3327" max="3328" width="34" style="24" customWidth="1"/>
    <col min="3329" max="3329" width="12.796875" style="24" customWidth="1"/>
    <col min="3330" max="3330" width="17.1328125" style="24" customWidth="1"/>
    <col min="3331" max="3333" width="11.46484375" style="24"/>
    <col min="3334" max="3334" width="18.33203125" style="24" customWidth="1"/>
    <col min="3335" max="3335" width="26.796875" style="24" customWidth="1"/>
    <col min="3336" max="3579" width="11.46484375" style="24"/>
    <col min="3580" max="3580" width="10.46484375" style="24" customWidth="1"/>
    <col min="3581" max="3581" width="20.796875" style="24" customWidth="1"/>
    <col min="3582" max="3582" width="17.1328125" style="24" customWidth="1"/>
    <col min="3583" max="3584" width="34" style="24" customWidth="1"/>
    <col min="3585" max="3585" width="12.796875" style="24" customWidth="1"/>
    <col min="3586" max="3586" width="17.1328125" style="24" customWidth="1"/>
    <col min="3587" max="3589" width="11.46484375" style="24"/>
    <col min="3590" max="3590" width="18.33203125" style="24" customWidth="1"/>
    <col min="3591" max="3591" width="26.796875" style="24" customWidth="1"/>
    <col min="3592" max="3835" width="11.46484375" style="24"/>
    <col min="3836" max="3836" width="10.46484375" style="24" customWidth="1"/>
    <col min="3837" max="3837" width="20.796875" style="24" customWidth="1"/>
    <col min="3838" max="3838" width="17.1328125" style="24" customWidth="1"/>
    <col min="3839" max="3840" width="34" style="24" customWidth="1"/>
    <col min="3841" max="3841" width="12.796875" style="24" customWidth="1"/>
    <col min="3842" max="3842" width="17.1328125" style="24" customWidth="1"/>
    <col min="3843" max="3845" width="11.46484375" style="24"/>
    <col min="3846" max="3846" width="18.33203125" style="24" customWidth="1"/>
    <col min="3847" max="3847" width="26.796875" style="24" customWidth="1"/>
    <col min="3848" max="4091" width="11.46484375" style="24"/>
    <col min="4092" max="4092" width="10.46484375" style="24" customWidth="1"/>
    <col min="4093" max="4093" width="20.796875" style="24" customWidth="1"/>
    <col min="4094" max="4094" width="17.1328125" style="24" customWidth="1"/>
    <col min="4095" max="4096" width="34" style="24" customWidth="1"/>
    <col min="4097" max="4097" width="12.796875" style="24" customWidth="1"/>
    <col min="4098" max="4098" width="17.1328125" style="24" customWidth="1"/>
    <col min="4099" max="4101" width="11.46484375" style="24"/>
    <col min="4102" max="4102" width="18.33203125" style="24" customWidth="1"/>
    <col min="4103" max="4103" width="26.796875" style="24" customWidth="1"/>
    <col min="4104" max="4347" width="11.46484375" style="24"/>
    <col min="4348" max="4348" width="10.46484375" style="24" customWidth="1"/>
    <col min="4349" max="4349" width="20.796875" style="24" customWidth="1"/>
    <col min="4350" max="4350" width="17.1328125" style="24" customWidth="1"/>
    <col min="4351" max="4352" width="34" style="24" customWidth="1"/>
    <col min="4353" max="4353" width="12.796875" style="24" customWidth="1"/>
    <col min="4354" max="4354" width="17.1328125" style="24" customWidth="1"/>
    <col min="4355" max="4357" width="11.46484375" style="24"/>
    <col min="4358" max="4358" width="18.33203125" style="24" customWidth="1"/>
    <col min="4359" max="4359" width="26.796875" style="24" customWidth="1"/>
    <col min="4360" max="4603" width="11.46484375" style="24"/>
    <col min="4604" max="4604" width="10.46484375" style="24" customWidth="1"/>
    <col min="4605" max="4605" width="20.796875" style="24" customWidth="1"/>
    <col min="4606" max="4606" width="17.1328125" style="24" customWidth="1"/>
    <col min="4607" max="4608" width="34" style="24" customWidth="1"/>
    <col min="4609" max="4609" width="12.796875" style="24" customWidth="1"/>
    <col min="4610" max="4610" width="17.1328125" style="24" customWidth="1"/>
    <col min="4611" max="4613" width="11.46484375" style="24"/>
    <col min="4614" max="4614" width="18.33203125" style="24" customWidth="1"/>
    <col min="4615" max="4615" width="26.796875" style="24" customWidth="1"/>
    <col min="4616" max="4859" width="11.46484375" style="24"/>
    <col min="4860" max="4860" width="10.46484375" style="24" customWidth="1"/>
    <col min="4861" max="4861" width="20.796875" style="24" customWidth="1"/>
    <col min="4862" max="4862" width="17.1328125" style="24" customWidth="1"/>
    <col min="4863" max="4864" width="34" style="24" customWidth="1"/>
    <col min="4865" max="4865" width="12.796875" style="24" customWidth="1"/>
    <col min="4866" max="4866" width="17.1328125" style="24" customWidth="1"/>
    <col min="4867" max="4869" width="11.46484375" style="24"/>
    <col min="4870" max="4870" width="18.33203125" style="24" customWidth="1"/>
    <col min="4871" max="4871" width="26.796875" style="24" customWidth="1"/>
    <col min="4872" max="5115" width="11.46484375" style="24"/>
    <col min="5116" max="5116" width="10.46484375" style="24" customWidth="1"/>
    <col min="5117" max="5117" width="20.796875" style="24" customWidth="1"/>
    <col min="5118" max="5118" width="17.1328125" style="24" customWidth="1"/>
    <col min="5119" max="5120" width="34" style="24" customWidth="1"/>
    <col min="5121" max="5121" width="12.796875" style="24" customWidth="1"/>
    <col min="5122" max="5122" width="17.1328125" style="24" customWidth="1"/>
    <col min="5123" max="5125" width="11.46484375" style="24"/>
    <col min="5126" max="5126" width="18.33203125" style="24" customWidth="1"/>
    <col min="5127" max="5127" width="26.796875" style="24" customWidth="1"/>
    <col min="5128" max="5371" width="11.46484375" style="24"/>
    <col min="5372" max="5372" width="10.46484375" style="24" customWidth="1"/>
    <col min="5373" max="5373" width="20.796875" style="24" customWidth="1"/>
    <col min="5374" max="5374" width="17.1328125" style="24" customWidth="1"/>
    <col min="5375" max="5376" width="34" style="24" customWidth="1"/>
    <col min="5377" max="5377" width="12.796875" style="24" customWidth="1"/>
    <col min="5378" max="5378" width="17.1328125" style="24" customWidth="1"/>
    <col min="5379" max="5381" width="11.46484375" style="24"/>
    <col min="5382" max="5382" width="18.33203125" style="24" customWidth="1"/>
    <col min="5383" max="5383" width="26.796875" style="24" customWidth="1"/>
    <col min="5384" max="5627" width="11.46484375" style="24"/>
    <col min="5628" max="5628" width="10.46484375" style="24" customWidth="1"/>
    <col min="5629" max="5629" width="20.796875" style="24" customWidth="1"/>
    <col min="5630" max="5630" width="17.1328125" style="24" customWidth="1"/>
    <col min="5631" max="5632" width="34" style="24" customWidth="1"/>
    <col min="5633" max="5633" width="12.796875" style="24" customWidth="1"/>
    <col min="5634" max="5634" width="17.1328125" style="24" customWidth="1"/>
    <col min="5635" max="5637" width="11.46484375" style="24"/>
    <col min="5638" max="5638" width="18.33203125" style="24" customWidth="1"/>
    <col min="5639" max="5639" width="26.796875" style="24" customWidth="1"/>
    <col min="5640" max="5883" width="11.46484375" style="24"/>
    <col min="5884" max="5884" width="10.46484375" style="24" customWidth="1"/>
    <col min="5885" max="5885" width="20.796875" style="24" customWidth="1"/>
    <col min="5886" max="5886" width="17.1328125" style="24" customWidth="1"/>
    <col min="5887" max="5888" width="34" style="24" customWidth="1"/>
    <col min="5889" max="5889" width="12.796875" style="24" customWidth="1"/>
    <col min="5890" max="5890" width="17.1328125" style="24" customWidth="1"/>
    <col min="5891" max="5893" width="11.46484375" style="24"/>
    <col min="5894" max="5894" width="18.33203125" style="24" customWidth="1"/>
    <col min="5895" max="5895" width="26.796875" style="24" customWidth="1"/>
    <col min="5896" max="6139" width="11.46484375" style="24"/>
    <col min="6140" max="6140" width="10.46484375" style="24" customWidth="1"/>
    <col min="6141" max="6141" width="20.796875" style="24" customWidth="1"/>
    <col min="6142" max="6142" width="17.1328125" style="24" customWidth="1"/>
    <col min="6143" max="6144" width="34" style="24" customWidth="1"/>
    <col min="6145" max="6145" width="12.796875" style="24" customWidth="1"/>
    <col min="6146" max="6146" width="17.1328125" style="24" customWidth="1"/>
    <col min="6147" max="6149" width="11.46484375" style="24"/>
    <col min="6150" max="6150" width="18.33203125" style="24" customWidth="1"/>
    <col min="6151" max="6151" width="26.796875" style="24" customWidth="1"/>
    <col min="6152" max="6395" width="11.46484375" style="24"/>
    <col min="6396" max="6396" width="10.46484375" style="24" customWidth="1"/>
    <col min="6397" max="6397" width="20.796875" style="24" customWidth="1"/>
    <col min="6398" max="6398" width="17.1328125" style="24" customWidth="1"/>
    <col min="6399" max="6400" width="34" style="24" customWidth="1"/>
    <col min="6401" max="6401" width="12.796875" style="24" customWidth="1"/>
    <col min="6402" max="6402" width="17.1328125" style="24" customWidth="1"/>
    <col min="6403" max="6405" width="11.46484375" style="24"/>
    <col min="6406" max="6406" width="18.33203125" style="24" customWidth="1"/>
    <col min="6407" max="6407" width="26.796875" style="24" customWidth="1"/>
    <col min="6408" max="6651" width="11.46484375" style="24"/>
    <col min="6652" max="6652" width="10.46484375" style="24" customWidth="1"/>
    <col min="6653" max="6653" width="20.796875" style="24" customWidth="1"/>
    <col min="6654" max="6654" width="17.1328125" style="24" customWidth="1"/>
    <col min="6655" max="6656" width="34" style="24" customWidth="1"/>
    <col min="6657" max="6657" width="12.796875" style="24" customWidth="1"/>
    <col min="6658" max="6658" width="17.1328125" style="24" customWidth="1"/>
    <col min="6659" max="6661" width="11.46484375" style="24"/>
    <col min="6662" max="6662" width="18.33203125" style="24" customWidth="1"/>
    <col min="6663" max="6663" width="26.796875" style="24" customWidth="1"/>
    <col min="6664" max="6907" width="11.46484375" style="24"/>
    <col min="6908" max="6908" width="10.46484375" style="24" customWidth="1"/>
    <col min="6909" max="6909" width="20.796875" style="24" customWidth="1"/>
    <col min="6910" max="6910" width="17.1328125" style="24" customWidth="1"/>
    <col min="6911" max="6912" width="34" style="24" customWidth="1"/>
    <col min="6913" max="6913" width="12.796875" style="24" customWidth="1"/>
    <col min="6914" max="6914" width="17.1328125" style="24" customWidth="1"/>
    <col min="6915" max="6917" width="11.46484375" style="24"/>
    <col min="6918" max="6918" width="18.33203125" style="24" customWidth="1"/>
    <col min="6919" max="6919" width="26.796875" style="24" customWidth="1"/>
    <col min="6920" max="7163" width="11.46484375" style="24"/>
    <col min="7164" max="7164" width="10.46484375" style="24" customWidth="1"/>
    <col min="7165" max="7165" width="20.796875" style="24" customWidth="1"/>
    <col min="7166" max="7166" width="17.1328125" style="24" customWidth="1"/>
    <col min="7167" max="7168" width="34" style="24" customWidth="1"/>
    <col min="7169" max="7169" width="12.796875" style="24" customWidth="1"/>
    <col min="7170" max="7170" width="17.1328125" style="24" customWidth="1"/>
    <col min="7171" max="7173" width="11.46484375" style="24"/>
    <col min="7174" max="7174" width="18.33203125" style="24" customWidth="1"/>
    <col min="7175" max="7175" width="26.796875" style="24" customWidth="1"/>
    <col min="7176" max="7419" width="11.46484375" style="24"/>
    <col min="7420" max="7420" width="10.46484375" style="24" customWidth="1"/>
    <col min="7421" max="7421" width="20.796875" style="24" customWidth="1"/>
    <col min="7422" max="7422" width="17.1328125" style="24" customWidth="1"/>
    <col min="7423" max="7424" width="34" style="24" customWidth="1"/>
    <col min="7425" max="7425" width="12.796875" style="24" customWidth="1"/>
    <col min="7426" max="7426" width="17.1328125" style="24" customWidth="1"/>
    <col min="7427" max="7429" width="11.46484375" style="24"/>
    <col min="7430" max="7430" width="18.33203125" style="24" customWidth="1"/>
    <col min="7431" max="7431" width="26.796875" style="24" customWidth="1"/>
    <col min="7432" max="7675" width="11.46484375" style="24"/>
    <col min="7676" max="7676" width="10.46484375" style="24" customWidth="1"/>
    <col min="7677" max="7677" width="20.796875" style="24" customWidth="1"/>
    <col min="7678" max="7678" width="17.1328125" style="24" customWidth="1"/>
    <col min="7679" max="7680" width="34" style="24" customWidth="1"/>
    <col min="7681" max="7681" width="12.796875" style="24" customWidth="1"/>
    <col min="7682" max="7682" width="17.1328125" style="24" customWidth="1"/>
    <col min="7683" max="7685" width="11.46484375" style="24"/>
    <col min="7686" max="7686" width="18.33203125" style="24" customWidth="1"/>
    <col min="7687" max="7687" width="26.796875" style="24" customWidth="1"/>
    <col min="7688" max="7931" width="11.46484375" style="24"/>
    <col min="7932" max="7932" width="10.46484375" style="24" customWidth="1"/>
    <col min="7933" max="7933" width="20.796875" style="24" customWidth="1"/>
    <col min="7934" max="7934" width="17.1328125" style="24" customWidth="1"/>
    <col min="7935" max="7936" width="34" style="24" customWidth="1"/>
    <col min="7937" max="7937" width="12.796875" style="24" customWidth="1"/>
    <col min="7938" max="7938" width="17.1328125" style="24" customWidth="1"/>
    <col min="7939" max="7941" width="11.46484375" style="24"/>
    <col min="7942" max="7942" width="18.33203125" style="24" customWidth="1"/>
    <col min="7943" max="7943" width="26.796875" style="24" customWidth="1"/>
    <col min="7944" max="8187" width="11.46484375" style="24"/>
    <col min="8188" max="8188" width="10.46484375" style="24" customWidth="1"/>
    <col min="8189" max="8189" width="20.796875" style="24" customWidth="1"/>
    <col min="8190" max="8190" width="17.1328125" style="24" customWidth="1"/>
    <col min="8191" max="8192" width="34" style="24" customWidth="1"/>
    <col min="8193" max="8193" width="12.796875" style="24" customWidth="1"/>
    <col min="8194" max="8194" width="17.1328125" style="24" customWidth="1"/>
    <col min="8195" max="8197" width="11.46484375" style="24"/>
    <col min="8198" max="8198" width="18.33203125" style="24" customWidth="1"/>
    <col min="8199" max="8199" width="26.796875" style="24" customWidth="1"/>
    <col min="8200" max="8443" width="11.46484375" style="24"/>
    <col min="8444" max="8444" width="10.46484375" style="24" customWidth="1"/>
    <col min="8445" max="8445" width="20.796875" style="24" customWidth="1"/>
    <col min="8446" max="8446" width="17.1328125" style="24" customWidth="1"/>
    <col min="8447" max="8448" width="34" style="24" customWidth="1"/>
    <col min="8449" max="8449" width="12.796875" style="24" customWidth="1"/>
    <col min="8450" max="8450" width="17.1328125" style="24" customWidth="1"/>
    <col min="8451" max="8453" width="11.46484375" style="24"/>
    <col min="8454" max="8454" width="18.33203125" style="24" customWidth="1"/>
    <col min="8455" max="8455" width="26.796875" style="24" customWidth="1"/>
    <col min="8456" max="8699" width="11.46484375" style="24"/>
    <col min="8700" max="8700" width="10.46484375" style="24" customWidth="1"/>
    <col min="8701" max="8701" width="20.796875" style="24" customWidth="1"/>
    <col min="8702" max="8702" width="17.1328125" style="24" customWidth="1"/>
    <col min="8703" max="8704" width="34" style="24" customWidth="1"/>
    <col min="8705" max="8705" width="12.796875" style="24" customWidth="1"/>
    <col min="8706" max="8706" width="17.1328125" style="24" customWidth="1"/>
    <col min="8707" max="8709" width="11.46484375" style="24"/>
    <col min="8710" max="8710" width="18.33203125" style="24" customWidth="1"/>
    <col min="8711" max="8711" width="26.796875" style="24" customWidth="1"/>
    <col min="8712" max="8955" width="11.46484375" style="24"/>
    <col min="8956" max="8956" width="10.46484375" style="24" customWidth="1"/>
    <col min="8957" max="8957" width="20.796875" style="24" customWidth="1"/>
    <col min="8958" max="8958" width="17.1328125" style="24" customWidth="1"/>
    <col min="8959" max="8960" width="34" style="24" customWidth="1"/>
    <col min="8961" max="8961" width="12.796875" style="24" customWidth="1"/>
    <col min="8962" max="8962" width="17.1328125" style="24" customWidth="1"/>
    <col min="8963" max="8965" width="11.46484375" style="24"/>
    <col min="8966" max="8966" width="18.33203125" style="24" customWidth="1"/>
    <col min="8967" max="8967" width="26.796875" style="24" customWidth="1"/>
    <col min="8968" max="9211" width="11.46484375" style="24"/>
    <col min="9212" max="9212" width="10.46484375" style="24" customWidth="1"/>
    <col min="9213" max="9213" width="20.796875" style="24" customWidth="1"/>
    <col min="9214" max="9214" width="17.1328125" style="24" customWidth="1"/>
    <col min="9215" max="9216" width="34" style="24" customWidth="1"/>
    <col min="9217" max="9217" width="12.796875" style="24" customWidth="1"/>
    <col min="9218" max="9218" width="17.1328125" style="24" customWidth="1"/>
    <col min="9219" max="9221" width="11.46484375" style="24"/>
    <col min="9222" max="9222" width="18.33203125" style="24" customWidth="1"/>
    <col min="9223" max="9223" width="26.796875" style="24" customWidth="1"/>
    <col min="9224" max="9467" width="11.46484375" style="24"/>
    <col min="9468" max="9468" width="10.46484375" style="24" customWidth="1"/>
    <col min="9469" max="9469" width="20.796875" style="24" customWidth="1"/>
    <col min="9470" max="9470" width="17.1328125" style="24" customWidth="1"/>
    <col min="9471" max="9472" width="34" style="24" customWidth="1"/>
    <col min="9473" max="9473" width="12.796875" style="24" customWidth="1"/>
    <col min="9474" max="9474" width="17.1328125" style="24" customWidth="1"/>
    <col min="9475" max="9477" width="11.46484375" style="24"/>
    <col min="9478" max="9478" width="18.33203125" style="24" customWidth="1"/>
    <col min="9479" max="9479" width="26.796875" style="24" customWidth="1"/>
    <col min="9480" max="9723" width="11.46484375" style="24"/>
    <col min="9724" max="9724" width="10.46484375" style="24" customWidth="1"/>
    <col min="9725" max="9725" width="20.796875" style="24" customWidth="1"/>
    <col min="9726" max="9726" width="17.1328125" style="24" customWidth="1"/>
    <col min="9727" max="9728" width="34" style="24" customWidth="1"/>
    <col min="9729" max="9729" width="12.796875" style="24" customWidth="1"/>
    <col min="9730" max="9730" width="17.1328125" style="24" customWidth="1"/>
    <col min="9731" max="9733" width="11.46484375" style="24"/>
    <col min="9734" max="9734" width="18.33203125" style="24" customWidth="1"/>
    <col min="9735" max="9735" width="26.796875" style="24" customWidth="1"/>
    <col min="9736" max="9979" width="11.46484375" style="24"/>
    <col min="9980" max="9980" width="10.46484375" style="24" customWidth="1"/>
    <col min="9981" max="9981" width="20.796875" style="24" customWidth="1"/>
    <col min="9982" max="9982" width="17.1328125" style="24" customWidth="1"/>
    <col min="9983" max="9984" width="34" style="24" customWidth="1"/>
    <col min="9985" max="9985" width="12.796875" style="24" customWidth="1"/>
    <col min="9986" max="9986" width="17.1328125" style="24" customWidth="1"/>
    <col min="9987" max="9989" width="11.46484375" style="24"/>
    <col min="9990" max="9990" width="18.33203125" style="24" customWidth="1"/>
    <col min="9991" max="9991" width="26.796875" style="24" customWidth="1"/>
    <col min="9992" max="10235" width="11.46484375" style="24"/>
    <col min="10236" max="10236" width="10.46484375" style="24" customWidth="1"/>
    <col min="10237" max="10237" width="20.796875" style="24" customWidth="1"/>
    <col min="10238" max="10238" width="17.1328125" style="24" customWidth="1"/>
    <col min="10239" max="10240" width="34" style="24" customWidth="1"/>
    <col min="10241" max="10241" width="12.796875" style="24" customWidth="1"/>
    <col min="10242" max="10242" width="17.1328125" style="24" customWidth="1"/>
    <col min="10243" max="10245" width="11.46484375" style="24"/>
    <col min="10246" max="10246" width="18.33203125" style="24" customWidth="1"/>
    <col min="10247" max="10247" width="26.796875" style="24" customWidth="1"/>
    <col min="10248" max="10491" width="11.46484375" style="24"/>
    <col min="10492" max="10492" width="10.46484375" style="24" customWidth="1"/>
    <col min="10493" max="10493" width="20.796875" style="24" customWidth="1"/>
    <col min="10494" max="10494" width="17.1328125" style="24" customWidth="1"/>
    <col min="10495" max="10496" width="34" style="24" customWidth="1"/>
    <col min="10497" max="10497" width="12.796875" style="24" customWidth="1"/>
    <col min="10498" max="10498" width="17.1328125" style="24" customWidth="1"/>
    <col min="10499" max="10501" width="11.46484375" style="24"/>
    <col min="10502" max="10502" width="18.33203125" style="24" customWidth="1"/>
    <col min="10503" max="10503" width="26.796875" style="24" customWidth="1"/>
    <col min="10504" max="10747" width="11.46484375" style="24"/>
    <col min="10748" max="10748" width="10.46484375" style="24" customWidth="1"/>
    <col min="10749" max="10749" width="20.796875" style="24" customWidth="1"/>
    <col min="10750" max="10750" width="17.1328125" style="24" customWidth="1"/>
    <col min="10751" max="10752" width="34" style="24" customWidth="1"/>
    <col min="10753" max="10753" width="12.796875" style="24" customWidth="1"/>
    <col min="10754" max="10754" width="17.1328125" style="24" customWidth="1"/>
    <col min="10755" max="10757" width="11.46484375" style="24"/>
    <col min="10758" max="10758" width="18.33203125" style="24" customWidth="1"/>
    <col min="10759" max="10759" width="26.796875" style="24" customWidth="1"/>
    <col min="10760" max="11003" width="11.46484375" style="24"/>
    <col min="11004" max="11004" width="10.46484375" style="24" customWidth="1"/>
    <col min="11005" max="11005" width="20.796875" style="24" customWidth="1"/>
    <col min="11006" max="11006" width="17.1328125" style="24" customWidth="1"/>
    <col min="11007" max="11008" width="34" style="24" customWidth="1"/>
    <col min="11009" max="11009" width="12.796875" style="24" customWidth="1"/>
    <col min="11010" max="11010" width="17.1328125" style="24" customWidth="1"/>
    <col min="11011" max="11013" width="11.46484375" style="24"/>
    <col min="11014" max="11014" width="18.33203125" style="24" customWidth="1"/>
    <col min="11015" max="11015" width="26.796875" style="24" customWidth="1"/>
    <col min="11016" max="11259" width="11.46484375" style="24"/>
    <col min="11260" max="11260" width="10.46484375" style="24" customWidth="1"/>
    <col min="11261" max="11261" width="20.796875" style="24" customWidth="1"/>
    <col min="11262" max="11262" width="17.1328125" style="24" customWidth="1"/>
    <col min="11263" max="11264" width="34" style="24" customWidth="1"/>
    <col min="11265" max="11265" width="12.796875" style="24" customWidth="1"/>
    <col min="11266" max="11266" width="17.1328125" style="24" customWidth="1"/>
    <col min="11267" max="11269" width="11.46484375" style="24"/>
    <col min="11270" max="11270" width="18.33203125" style="24" customWidth="1"/>
    <col min="11271" max="11271" width="26.796875" style="24" customWidth="1"/>
    <col min="11272" max="11515" width="11.46484375" style="24"/>
    <col min="11516" max="11516" width="10.46484375" style="24" customWidth="1"/>
    <col min="11517" max="11517" width="20.796875" style="24" customWidth="1"/>
    <col min="11518" max="11518" width="17.1328125" style="24" customWidth="1"/>
    <col min="11519" max="11520" width="34" style="24" customWidth="1"/>
    <col min="11521" max="11521" width="12.796875" style="24" customWidth="1"/>
    <col min="11522" max="11522" width="17.1328125" style="24" customWidth="1"/>
    <col min="11523" max="11525" width="11.46484375" style="24"/>
    <col min="11526" max="11526" width="18.33203125" style="24" customWidth="1"/>
    <col min="11527" max="11527" width="26.796875" style="24" customWidth="1"/>
    <col min="11528" max="11771" width="11.46484375" style="24"/>
    <col min="11772" max="11772" width="10.46484375" style="24" customWidth="1"/>
    <col min="11773" max="11773" width="20.796875" style="24" customWidth="1"/>
    <col min="11774" max="11774" width="17.1328125" style="24" customWidth="1"/>
    <col min="11775" max="11776" width="34" style="24" customWidth="1"/>
    <col min="11777" max="11777" width="12.796875" style="24" customWidth="1"/>
    <col min="11778" max="11778" width="17.1328125" style="24" customWidth="1"/>
    <col min="11779" max="11781" width="11.46484375" style="24"/>
    <col min="11782" max="11782" width="18.33203125" style="24" customWidth="1"/>
    <col min="11783" max="11783" width="26.796875" style="24" customWidth="1"/>
    <col min="11784" max="12027" width="11.46484375" style="24"/>
    <col min="12028" max="12028" width="10.46484375" style="24" customWidth="1"/>
    <col min="12029" max="12029" width="20.796875" style="24" customWidth="1"/>
    <col min="12030" max="12030" width="17.1328125" style="24" customWidth="1"/>
    <col min="12031" max="12032" width="34" style="24" customWidth="1"/>
    <col min="12033" max="12033" width="12.796875" style="24" customWidth="1"/>
    <col min="12034" max="12034" width="17.1328125" style="24" customWidth="1"/>
    <col min="12035" max="12037" width="11.46484375" style="24"/>
    <col min="12038" max="12038" width="18.33203125" style="24" customWidth="1"/>
    <col min="12039" max="12039" width="26.796875" style="24" customWidth="1"/>
    <col min="12040" max="12283" width="11.46484375" style="24"/>
    <col min="12284" max="12284" width="10.46484375" style="24" customWidth="1"/>
    <col min="12285" max="12285" width="20.796875" style="24" customWidth="1"/>
    <col min="12286" max="12286" width="17.1328125" style="24" customWidth="1"/>
    <col min="12287" max="12288" width="34" style="24" customWidth="1"/>
    <col min="12289" max="12289" width="12.796875" style="24" customWidth="1"/>
    <col min="12290" max="12290" width="17.1328125" style="24" customWidth="1"/>
    <col min="12291" max="12293" width="11.46484375" style="24"/>
    <col min="12294" max="12294" width="18.33203125" style="24" customWidth="1"/>
    <col min="12295" max="12295" width="26.796875" style="24" customWidth="1"/>
    <col min="12296" max="12539" width="11.46484375" style="24"/>
    <col min="12540" max="12540" width="10.46484375" style="24" customWidth="1"/>
    <col min="12541" max="12541" width="20.796875" style="24" customWidth="1"/>
    <col min="12542" max="12542" width="17.1328125" style="24" customWidth="1"/>
    <col min="12543" max="12544" width="34" style="24" customWidth="1"/>
    <col min="12545" max="12545" width="12.796875" style="24" customWidth="1"/>
    <col min="12546" max="12546" width="17.1328125" style="24" customWidth="1"/>
    <col min="12547" max="12549" width="11.46484375" style="24"/>
    <col min="12550" max="12550" width="18.33203125" style="24" customWidth="1"/>
    <col min="12551" max="12551" width="26.796875" style="24" customWidth="1"/>
    <col min="12552" max="12795" width="11.46484375" style="24"/>
    <col min="12796" max="12796" width="10.46484375" style="24" customWidth="1"/>
    <col min="12797" max="12797" width="20.796875" style="24" customWidth="1"/>
    <col min="12798" max="12798" width="17.1328125" style="24" customWidth="1"/>
    <col min="12799" max="12800" width="34" style="24" customWidth="1"/>
    <col min="12801" max="12801" width="12.796875" style="24" customWidth="1"/>
    <col min="12802" max="12802" width="17.1328125" style="24" customWidth="1"/>
    <col min="12803" max="12805" width="11.46484375" style="24"/>
    <col min="12806" max="12806" width="18.33203125" style="24" customWidth="1"/>
    <col min="12807" max="12807" width="26.796875" style="24" customWidth="1"/>
    <col min="12808" max="13051" width="11.46484375" style="24"/>
    <col min="13052" max="13052" width="10.46484375" style="24" customWidth="1"/>
    <col min="13053" max="13053" width="20.796875" style="24" customWidth="1"/>
    <col min="13054" max="13054" width="17.1328125" style="24" customWidth="1"/>
    <col min="13055" max="13056" width="34" style="24" customWidth="1"/>
    <col min="13057" max="13057" width="12.796875" style="24" customWidth="1"/>
    <col min="13058" max="13058" width="17.1328125" style="24" customWidth="1"/>
    <col min="13059" max="13061" width="11.46484375" style="24"/>
    <col min="13062" max="13062" width="18.33203125" style="24" customWidth="1"/>
    <col min="13063" max="13063" width="26.796875" style="24" customWidth="1"/>
    <col min="13064" max="13307" width="11.46484375" style="24"/>
    <col min="13308" max="13308" width="10.46484375" style="24" customWidth="1"/>
    <col min="13309" max="13309" width="20.796875" style="24" customWidth="1"/>
    <col min="13310" max="13310" width="17.1328125" style="24" customWidth="1"/>
    <col min="13311" max="13312" width="34" style="24" customWidth="1"/>
    <col min="13313" max="13313" width="12.796875" style="24" customWidth="1"/>
    <col min="13314" max="13314" width="17.1328125" style="24" customWidth="1"/>
    <col min="13315" max="13317" width="11.46484375" style="24"/>
    <col min="13318" max="13318" width="18.33203125" style="24" customWidth="1"/>
    <col min="13319" max="13319" width="26.796875" style="24" customWidth="1"/>
    <col min="13320" max="13563" width="11.46484375" style="24"/>
    <col min="13564" max="13564" width="10.46484375" style="24" customWidth="1"/>
    <col min="13565" max="13565" width="20.796875" style="24" customWidth="1"/>
    <col min="13566" max="13566" width="17.1328125" style="24" customWidth="1"/>
    <col min="13567" max="13568" width="34" style="24" customWidth="1"/>
    <col min="13569" max="13569" width="12.796875" style="24" customWidth="1"/>
    <col min="13570" max="13570" width="17.1328125" style="24" customWidth="1"/>
    <col min="13571" max="13573" width="11.46484375" style="24"/>
    <col min="13574" max="13574" width="18.33203125" style="24" customWidth="1"/>
    <col min="13575" max="13575" width="26.796875" style="24" customWidth="1"/>
    <col min="13576" max="13819" width="11.46484375" style="24"/>
    <col min="13820" max="13820" width="10.46484375" style="24" customWidth="1"/>
    <col min="13821" max="13821" width="20.796875" style="24" customWidth="1"/>
    <col min="13822" max="13822" width="17.1328125" style="24" customWidth="1"/>
    <col min="13823" max="13824" width="34" style="24" customWidth="1"/>
    <col min="13825" max="13825" width="12.796875" style="24" customWidth="1"/>
    <col min="13826" max="13826" width="17.1328125" style="24" customWidth="1"/>
    <col min="13827" max="13829" width="11.46484375" style="24"/>
    <col min="13830" max="13830" width="18.33203125" style="24" customWidth="1"/>
    <col min="13831" max="13831" width="26.796875" style="24" customWidth="1"/>
    <col min="13832" max="14075" width="11.46484375" style="24"/>
    <col min="14076" max="14076" width="10.46484375" style="24" customWidth="1"/>
    <col min="14077" max="14077" width="20.796875" style="24" customWidth="1"/>
    <col min="14078" max="14078" width="17.1328125" style="24" customWidth="1"/>
    <col min="14079" max="14080" width="34" style="24" customWidth="1"/>
    <col min="14081" max="14081" width="12.796875" style="24" customWidth="1"/>
    <col min="14082" max="14082" width="17.1328125" style="24" customWidth="1"/>
    <col min="14083" max="14085" width="11.46484375" style="24"/>
    <col min="14086" max="14086" width="18.33203125" style="24" customWidth="1"/>
    <col min="14087" max="14087" width="26.796875" style="24" customWidth="1"/>
    <col min="14088" max="14331" width="11.46484375" style="24"/>
    <col min="14332" max="14332" width="10.46484375" style="24" customWidth="1"/>
    <col min="14333" max="14333" width="20.796875" style="24" customWidth="1"/>
    <col min="14334" max="14334" width="17.1328125" style="24" customWidth="1"/>
    <col min="14335" max="14336" width="34" style="24" customWidth="1"/>
    <col min="14337" max="14337" width="12.796875" style="24" customWidth="1"/>
    <col min="14338" max="14338" width="17.1328125" style="24" customWidth="1"/>
    <col min="14339" max="14341" width="11.46484375" style="24"/>
    <col min="14342" max="14342" width="18.33203125" style="24" customWidth="1"/>
    <col min="14343" max="14343" width="26.796875" style="24" customWidth="1"/>
    <col min="14344" max="14587" width="11.46484375" style="24"/>
    <col min="14588" max="14588" width="10.46484375" style="24" customWidth="1"/>
    <col min="14589" max="14589" width="20.796875" style="24" customWidth="1"/>
    <col min="14590" max="14590" width="17.1328125" style="24" customWidth="1"/>
    <col min="14591" max="14592" width="34" style="24" customWidth="1"/>
    <col min="14593" max="14593" width="12.796875" style="24" customWidth="1"/>
    <col min="14594" max="14594" width="17.1328125" style="24" customWidth="1"/>
    <col min="14595" max="14597" width="11.46484375" style="24"/>
    <col min="14598" max="14598" width="18.33203125" style="24" customWidth="1"/>
    <col min="14599" max="14599" width="26.796875" style="24" customWidth="1"/>
    <col min="14600" max="14843" width="11.46484375" style="24"/>
    <col min="14844" max="14844" width="10.46484375" style="24" customWidth="1"/>
    <col min="14845" max="14845" width="20.796875" style="24" customWidth="1"/>
    <col min="14846" max="14846" width="17.1328125" style="24" customWidth="1"/>
    <col min="14847" max="14848" width="34" style="24" customWidth="1"/>
    <col min="14849" max="14849" width="12.796875" style="24" customWidth="1"/>
    <col min="14850" max="14850" width="17.1328125" style="24" customWidth="1"/>
    <col min="14851" max="14853" width="11.46484375" style="24"/>
    <col min="14854" max="14854" width="18.33203125" style="24" customWidth="1"/>
    <col min="14855" max="14855" width="26.796875" style="24" customWidth="1"/>
    <col min="14856" max="15099" width="11.46484375" style="24"/>
    <col min="15100" max="15100" width="10.46484375" style="24" customWidth="1"/>
    <col min="15101" max="15101" width="20.796875" style="24" customWidth="1"/>
    <col min="15102" max="15102" width="17.1328125" style="24" customWidth="1"/>
    <col min="15103" max="15104" width="34" style="24" customWidth="1"/>
    <col min="15105" max="15105" width="12.796875" style="24" customWidth="1"/>
    <col min="15106" max="15106" width="17.1328125" style="24" customWidth="1"/>
    <col min="15107" max="15109" width="11.46484375" style="24"/>
    <col min="15110" max="15110" width="18.33203125" style="24" customWidth="1"/>
    <col min="15111" max="15111" width="26.796875" style="24" customWidth="1"/>
    <col min="15112" max="15355" width="11.46484375" style="24"/>
    <col min="15356" max="15356" width="10.46484375" style="24" customWidth="1"/>
    <col min="15357" max="15357" width="20.796875" style="24" customWidth="1"/>
    <col min="15358" max="15358" width="17.1328125" style="24" customWidth="1"/>
    <col min="15359" max="15360" width="34" style="24" customWidth="1"/>
    <col min="15361" max="15361" width="12.796875" style="24" customWidth="1"/>
    <col min="15362" max="15362" width="17.1328125" style="24" customWidth="1"/>
    <col min="15363" max="15365" width="11.46484375" style="24"/>
    <col min="15366" max="15366" width="18.33203125" style="24" customWidth="1"/>
    <col min="15367" max="15367" width="26.796875" style="24" customWidth="1"/>
    <col min="15368" max="15611" width="11.46484375" style="24"/>
    <col min="15612" max="15612" width="10.46484375" style="24" customWidth="1"/>
    <col min="15613" max="15613" width="20.796875" style="24" customWidth="1"/>
    <col min="15614" max="15614" width="17.1328125" style="24" customWidth="1"/>
    <col min="15615" max="15616" width="34" style="24" customWidth="1"/>
    <col min="15617" max="15617" width="12.796875" style="24" customWidth="1"/>
    <col min="15618" max="15618" width="17.1328125" style="24" customWidth="1"/>
    <col min="15619" max="15621" width="11.46484375" style="24"/>
    <col min="15622" max="15622" width="18.33203125" style="24" customWidth="1"/>
    <col min="15623" max="15623" width="26.796875" style="24" customWidth="1"/>
    <col min="15624" max="15867" width="11.46484375" style="24"/>
    <col min="15868" max="15868" width="10.46484375" style="24" customWidth="1"/>
    <col min="15869" max="15869" width="20.796875" style="24" customWidth="1"/>
    <col min="15870" max="15870" width="17.1328125" style="24" customWidth="1"/>
    <col min="15871" max="15872" width="34" style="24" customWidth="1"/>
    <col min="15873" max="15873" width="12.796875" style="24" customWidth="1"/>
    <col min="15874" max="15874" width="17.1328125" style="24" customWidth="1"/>
    <col min="15875" max="15877" width="11.46484375" style="24"/>
    <col min="15878" max="15878" width="18.33203125" style="24" customWidth="1"/>
    <col min="15879" max="15879" width="26.796875" style="24" customWidth="1"/>
    <col min="15880" max="16123" width="11.46484375" style="24"/>
    <col min="16124" max="16124" width="10.46484375" style="24" customWidth="1"/>
    <col min="16125" max="16125" width="20.796875" style="24" customWidth="1"/>
    <col min="16126" max="16126" width="17.1328125" style="24" customWidth="1"/>
    <col min="16127" max="16128" width="34" style="24" customWidth="1"/>
    <col min="16129" max="16129" width="12.796875" style="24" customWidth="1"/>
    <col min="16130" max="16130" width="17.1328125" style="24" customWidth="1"/>
    <col min="16131" max="16133" width="11.46484375" style="24"/>
    <col min="16134" max="16134" width="18.33203125" style="24" customWidth="1"/>
    <col min="16135" max="16135" width="26.796875" style="24" customWidth="1"/>
    <col min="16136" max="16384" width="11.46484375" style="24"/>
  </cols>
  <sheetData>
    <row r="1" spans="1:7" s="4" customFormat="1" ht="26.65" x14ac:dyDescent="0.45">
      <c r="A1" s="1" t="s">
        <v>0</v>
      </c>
      <c r="B1" s="1" t="s">
        <v>1</v>
      </c>
      <c r="C1" s="1" t="s">
        <v>2</v>
      </c>
      <c r="D1" s="109" t="s">
        <v>425</v>
      </c>
      <c r="E1" s="102"/>
      <c r="F1" s="2" t="s">
        <v>5</v>
      </c>
      <c r="G1" s="3" t="s">
        <v>4</v>
      </c>
    </row>
    <row r="2" spans="1:7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7" s="60" customFormat="1" ht="20" customHeight="1" x14ac:dyDescent="0.65">
      <c r="A3" s="79" t="s">
        <v>332</v>
      </c>
      <c r="B3" s="72"/>
      <c r="C3" s="72"/>
      <c r="D3" s="73" t="s">
        <v>336</v>
      </c>
      <c r="E3" s="74" t="s">
        <v>157</v>
      </c>
      <c r="F3" s="68"/>
    </row>
    <row r="4" spans="1:7" ht="24" customHeight="1" x14ac:dyDescent="0.55000000000000004">
      <c r="A4" s="10" t="s">
        <v>325</v>
      </c>
      <c r="B4" s="75" t="s">
        <v>394</v>
      </c>
      <c r="C4" s="22"/>
      <c r="D4" s="22">
        <v>2750</v>
      </c>
      <c r="E4" s="22">
        <v>3100</v>
      </c>
      <c r="F4" s="15" t="s">
        <v>30</v>
      </c>
      <c r="G4" s="37"/>
    </row>
    <row r="5" spans="1:7" ht="24" customHeight="1" x14ac:dyDescent="0.45">
      <c r="A5" s="10" t="s">
        <v>325</v>
      </c>
      <c r="B5" s="78" t="s">
        <v>337</v>
      </c>
      <c r="C5" s="22"/>
      <c r="D5" s="22">
        <v>2900</v>
      </c>
      <c r="E5" s="22">
        <v>3300</v>
      </c>
      <c r="F5" s="15" t="s">
        <v>30</v>
      </c>
      <c r="G5" s="37"/>
    </row>
    <row r="6" spans="1:7" ht="24" customHeight="1" x14ac:dyDescent="0.45">
      <c r="A6" s="10" t="s">
        <v>325</v>
      </c>
      <c r="B6" s="78" t="s">
        <v>338</v>
      </c>
      <c r="C6" s="22"/>
      <c r="D6" s="22">
        <v>3100</v>
      </c>
      <c r="E6" s="22">
        <v>3500</v>
      </c>
      <c r="F6" s="15" t="s">
        <v>30</v>
      </c>
      <c r="G6" s="37"/>
    </row>
    <row r="7" spans="1:7" ht="24" customHeight="1" x14ac:dyDescent="0.45">
      <c r="A7" s="10" t="s">
        <v>325</v>
      </c>
      <c r="B7" s="78" t="s">
        <v>339</v>
      </c>
      <c r="D7" s="24">
        <v>3750</v>
      </c>
      <c r="E7" s="24">
        <v>4300</v>
      </c>
      <c r="F7" s="15" t="s">
        <v>30</v>
      </c>
    </row>
    <row r="8" spans="1:7" ht="24" customHeight="1" x14ac:dyDescent="0.45">
      <c r="A8" s="10" t="s">
        <v>325</v>
      </c>
      <c r="B8" s="78" t="s">
        <v>340</v>
      </c>
      <c r="D8" s="24">
        <v>4400</v>
      </c>
      <c r="E8" s="24">
        <v>5000</v>
      </c>
      <c r="F8" s="15" t="s">
        <v>30</v>
      </c>
    </row>
    <row r="9" spans="1:7" ht="24" customHeight="1" x14ac:dyDescent="0.45">
      <c r="A9" s="10" t="s">
        <v>325</v>
      </c>
      <c r="B9" s="78" t="s">
        <v>341</v>
      </c>
      <c r="D9" s="24">
        <v>5000</v>
      </c>
      <c r="E9" s="24">
        <v>5900</v>
      </c>
      <c r="F9" s="15" t="s">
        <v>30</v>
      </c>
    </row>
    <row r="10" spans="1:7" ht="24" customHeight="1" x14ac:dyDescent="0.45">
      <c r="A10" s="10" t="s">
        <v>325</v>
      </c>
      <c r="B10" s="78" t="s">
        <v>342</v>
      </c>
      <c r="D10" s="24">
        <v>5700</v>
      </c>
      <c r="E10" s="24">
        <v>6400</v>
      </c>
      <c r="F10" s="15" t="s">
        <v>30</v>
      </c>
    </row>
    <row r="11" spans="1:7" ht="24" customHeight="1" x14ac:dyDescent="0.45">
      <c r="A11" s="10" t="s">
        <v>325</v>
      </c>
      <c r="B11" s="78" t="s">
        <v>343</v>
      </c>
      <c r="D11" s="24">
        <v>6400</v>
      </c>
      <c r="E11" s="24">
        <v>6900</v>
      </c>
      <c r="F11" s="15" t="s">
        <v>30</v>
      </c>
    </row>
    <row r="12" spans="1:7" ht="24" customHeight="1" x14ac:dyDescent="0.45">
      <c r="A12" s="10" t="s">
        <v>325</v>
      </c>
      <c r="B12" s="78" t="s">
        <v>344</v>
      </c>
      <c r="D12" s="24">
        <v>6800</v>
      </c>
      <c r="E12" s="24">
        <v>7700</v>
      </c>
      <c r="F12" s="15" t="s">
        <v>30</v>
      </c>
    </row>
    <row r="13" spans="1:7" ht="24" customHeight="1" x14ac:dyDescent="0.45">
      <c r="A13" s="10" t="s">
        <v>325</v>
      </c>
      <c r="B13" s="78" t="s">
        <v>345</v>
      </c>
      <c r="D13" s="24">
        <v>7500</v>
      </c>
      <c r="E13" s="24">
        <v>8500</v>
      </c>
      <c r="F13" s="15" t="s">
        <v>30</v>
      </c>
    </row>
    <row r="14" spans="1:7" ht="24" customHeight="1" x14ac:dyDescent="0.45">
      <c r="A14" s="10" t="s">
        <v>325</v>
      </c>
      <c r="B14" s="78" t="s">
        <v>346</v>
      </c>
      <c r="D14" s="24">
        <v>9700</v>
      </c>
      <c r="E14" s="24">
        <v>10100</v>
      </c>
      <c r="F14" s="15" t="s">
        <v>30</v>
      </c>
    </row>
    <row r="15" spans="1:7" s="60" customFormat="1" ht="20" customHeight="1" x14ac:dyDescent="0.65">
      <c r="A15" s="86" t="s">
        <v>397</v>
      </c>
      <c r="B15" s="72"/>
      <c r="C15" s="72"/>
      <c r="D15" s="73"/>
      <c r="E15" s="74" t="s">
        <v>157</v>
      </c>
      <c r="F15" s="68"/>
    </row>
    <row r="16" spans="1:7" ht="24" customHeight="1" x14ac:dyDescent="0.55000000000000004">
      <c r="A16" s="10" t="s">
        <v>325</v>
      </c>
      <c r="B16" s="75" t="s">
        <v>394</v>
      </c>
      <c r="C16" s="22"/>
      <c r="D16" s="22"/>
      <c r="E16" s="22">
        <v>8200</v>
      </c>
      <c r="F16" s="15" t="s">
        <v>30</v>
      </c>
      <c r="G16" s="37"/>
    </row>
    <row r="17" spans="1:7" ht="24" customHeight="1" x14ac:dyDescent="0.45">
      <c r="A17" s="10" t="s">
        <v>325</v>
      </c>
      <c r="B17" s="78" t="s">
        <v>337</v>
      </c>
      <c r="C17" s="22"/>
      <c r="D17" s="22"/>
      <c r="E17" s="22">
        <v>8600</v>
      </c>
      <c r="F17" s="15" t="s">
        <v>30</v>
      </c>
      <c r="G17" s="37"/>
    </row>
    <row r="18" spans="1:7" ht="24" customHeight="1" x14ac:dyDescent="0.45">
      <c r="A18" s="10" t="s">
        <v>325</v>
      </c>
      <c r="B18" s="78" t="s">
        <v>338</v>
      </c>
      <c r="C18" s="22"/>
      <c r="D18" s="22"/>
      <c r="E18" s="22">
        <v>9000</v>
      </c>
      <c r="F18" s="15" t="s">
        <v>30</v>
      </c>
      <c r="G18" s="37"/>
    </row>
    <row r="19" spans="1:7" ht="24" customHeight="1" x14ac:dyDescent="0.45">
      <c r="A19" s="10" t="s">
        <v>325</v>
      </c>
      <c r="B19" s="78" t="s">
        <v>339</v>
      </c>
      <c r="E19" s="24">
        <v>10600</v>
      </c>
      <c r="F19" s="15" t="s">
        <v>30</v>
      </c>
    </row>
    <row r="20" spans="1:7" ht="24" customHeight="1" x14ac:dyDescent="0.45">
      <c r="A20" s="10" t="s">
        <v>325</v>
      </c>
      <c r="B20" s="78" t="s">
        <v>340</v>
      </c>
      <c r="E20" s="24">
        <v>12000</v>
      </c>
      <c r="F20" s="15" t="s">
        <v>30</v>
      </c>
    </row>
    <row r="21" spans="1:7" ht="24" customHeight="1" x14ac:dyDescent="0.45">
      <c r="A21" s="10" t="s">
        <v>325</v>
      </c>
      <c r="B21" s="78" t="s">
        <v>341</v>
      </c>
      <c r="E21" s="24">
        <v>14000</v>
      </c>
      <c r="F21" s="15" t="s">
        <v>30</v>
      </c>
    </row>
    <row r="22" spans="1:7" ht="24" customHeight="1" x14ac:dyDescent="0.45">
      <c r="A22" s="10" t="s">
        <v>325</v>
      </c>
      <c r="B22" s="78" t="s">
        <v>342</v>
      </c>
      <c r="E22" s="24">
        <v>14800</v>
      </c>
      <c r="F22" s="15" t="s">
        <v>30</v>
      </c>
    </row>
    <row r="23" spans="1:7" ht="24" customHeight="1" x14ac:dyDescent="0.45">
      <c r="A23" s="10" t="s">
        <v>325</v>
      </c>
      <c r="B23" s="78" t="s">
        <v>343</v>
      </c>
      <c r="E23" s="24">
        <v>16000</v>
      </c>
      <c r="F23" s="15" t="s">
        <v>30</v>
      </c>
    </row>
    <row r="24" spans="1:7" ht="24" customHeight="1" x14ac:dyDescent="0.45">
      <c r="A24" s="10" t="s">
        <v>325</v>
      </c>
      <c r="B24" s="78" t="s">
        <v>344</v>
      </c>
      <c r="E24" s="24">
        <v>17400</v>
      </c>
      <c r="F24" s="15" t="s">
        <v>30</v>
      </c>
    </row>
    <row r="25" spans="1:7" ht="24" customHeight="1" x14ac:dyDescent="0.45">
      <c r="A25" s="10" t="s">
        <v>325</v>
      </c>
      <c r="B25" s="78" t="s">
        <v>345</v>
      </c>
      <c r="E25" s="24">
        <v>19000</v>
      </c>
      <c r="F25" s="15" t="s">
        <v>30</v>
      </c>
    </row>
    <row r="26" spans="1:7" ht="24" customHeight="1" x14ac:dyDescent="0.45">
      <c r="A26" s="10" t="s">
        <v>325</v>
      </c>
      <c r="B26" s="78" t="s">
        <v>346</v>
      </c>
      <c r="E26" s="24">
        <v>23000</v>
      </c>
      <c r="F26" s="15" t="s">
        <v>30</v>
      </c>
    </row>
    <row r="27" spans="1:7" ht="24" customHeight="1" x14ac:dyDescent="0.45">
      <c r="A27" s="107" t="s">
        <v>357</v>
      </c>
      <c r="B27" s="110"/>
      <c r="C27" s="108"/>
      <c r="F27" s="15"/>
    </row>
    <row r="28" spans="1:7" ht="24" customHeight="1" x14ac:dyDescent="0.45">
      <c r="A28" s="10" t="s">
        <v>325</v>
      </c>
      <c r="B28" s="77" t="s">
        <v>347</v>
      </c>
      <c r="D28" s="24">
        <v>250</v>
      </c>
      <c r="F28" s="15" t="s">
        <v>30</v>
      </c>
    </row>
    <row r="29" spans="1:7" ht="24" customHeight="1" x14ac:dyDescent="0.45">
      <c r="A29" s="10" t="s">
        <v>325</v>
      </c>
      <c r="B29" s="77" t="s">
        <v>356</v>
      </c>
      <c r="D29" s="24">
        <v>250</v>
      </c>
      <c r="F29" s="15" t="s">
        <v>30</v>
      </c>
    </row>
    <row r="30" spans="1:7" ht="24" customHeight="1" x14ac:dyDescent="0.45">
      <c r="A30" s="10" t="s">
        <v>325</v>
      </c>
      <c r="B30" s="77" t="s">
        <v>355</v>
      </c>
      <c r="D30" s="24">
        <v>260</v>
      </c>
      <c r="F30" s="15" t="s">
        <v>30</v>
      </c>
    </row>
    <row r="31" spans="1:7" ht="24" customHeight="1" x14ac:dyDescent="0.45">
      <c r="A31" s="10" t="s">
        <v>325</v>
      </c>
      <c r="B31" s="77" t="s">
        <v>354</v>
      </c>
      <c r="D31" s="24">
        <v>270</v>
      </c>
      <c r="F31" s="15" t="s">
        <v>30</v>
      </c>
    </row>
    <row r="32" spans="1:7" ht="24" customHeight="1" x14ac:dyDescent="0.45">
      <c r="A32" s="10" t="s">
        <v>325</v>
      </c>
      <c r="B32" s="77" t="s">
        <v>353</v>
      </c>
      <c r="D32" s="24">
        <v>280</v>
      </c>
      <c r="F32" s="15" t="s">
        <v>30</v>
      </c>
    </row>
    <row r="33" spans="1:6" ht="24" customHeight="1" x14ac:dyDescent="0.45">
      <c r="A33" s="10" t="s">
        <v>325</v>
      </c>
      <c r="B33" s="77" t="s">
        <v>352</v>
      </c>
      <c r="D33" s="24">
        <v>300</v>
      </c>
      <c r="F33" s="15" t="s">
        <v>30</v>
      </c>
    </row>
    <row r="34" spans="1:6" ht="24" customHeight="1" x14ac:dyDescent="0.45">
      <c r="A34" s="10" t="s">
        <v>325</v>
      </c>
      <c r="B34" s="77" t="s">
        <v>351</v>
      </c>
      <c r="D34" s="24">
        <v>300</v>
      </c>
      <c r="F34" s="15" t="s">
        <v>30</v>
      </c>
    </row>
    <row r="35" spans="1:6" ht="24" customHeight="1" x14ac:dyDescent="0.45">
      <c r="A35" s="10" t="s">
        <v>325</v>
      </c>
      <c r="B35" s="77" t="s">
        <v>350</v>
      </c>
      <c r="D35" s="24">
        <v>350</v>
      </c>
      <c r="F35" s="15" t="s">
        <v>30</v>
      </c>
    </row>
    <row r="36" spans="1:6" ht="24" customHeight="1" x14ac:dyDescent="0.45">
      <c r="A36" s="10" t="s">
        <v>325</v>
      </c>
      <c r="B36" s="77" t="s">
        <v>349</v>
      </c>
      <c r="D36" s="24">
        <v>350</v>
      </c>
      <c r="F36" s="15" t="s">
        <v>30</v>
      </c>
    </row>
    <row r="37" spans="1:6" s="58" customFormat="1" ht="20" customHeight="1" x14ac:dyDescent="0.45">
      <c r="A37" s="10" t="s">
        <v>325</v>
      </c>
      <c r="B37" s="77" t="s">
        <v>348</v>
      </c>
      <c r="D37" s="24">
        <v>460</v>
      </c>
      <c r="E37" s="24"/>
      <c r="F37" s="15" t="s">
        <v>30</v>
      </c>
    </row>
    <row r="38" spans="1:6" s="58" customFormat="1" ht="20" customHeight="1" x14ac:dyDescent="0.45">
      <c r="A38" s="10" t="s">
        <v>325</v>
      </c>
      <c r="B38" s="78" t="s">
        <v>402</v>
      </c>
      <c r="D38" s="24">
        <v>1000</v>
      </c>
      <c r="E38" s="24"/>
      <c r="F38" s="15" t="s">
        <v>30</v>
      </c>
    </row>
    <row r="39" spans="1:6" s="58" customFormat="1" ht="20" customHeight="1" x14ac:dyDescent="0.45">
      <c r="A39" s="10" t="s">
        <v>325</v>
      </c>
      <c r="B39" s="78" t="s">
        <v>403</v>
      </c>
      <c r="D39" s="24"/>
      <c r="E39" s="24"/>
      <c r="F39" s="15" t="s">
        <v>30</v>
      </c>
    </row>
    <row r="40" spans="1:6" ht="24" customHeight="1" x14ac:dyDescent="0.55000000000000004">
      <c r="A40" s="111" t="s">
        <v>358</v>
      </c>
      <c r="B40" s="112"/>
      <c r="C40" s="113"/>
      <c r="E40" s="38"/>
      <c r="F40" s="15"/>
    </row>
    <row r="41" spans="1:6" ht="24" customHeight="1" x14ac:dyDescent="0.45">
      <c r="A41" s="10" t="s">
        <v>325</v>
      </c>
      <c r="B41" s="77" t="s">
        <v>359</v>
      </c>
      <c r="D41" s="24">
        <v>3900</v>
      </c>
      <c r="E41" s="24">
        <v>5500</v>
      </c>
      <c r="F41" s="15" t="s">
        <v>30</v>
      </c>
    </row>
    <row r="42" spans="1:6" ht="24" customHeight="1" x14ac:dyDescent="0.45">
      <c r="A42" s="10" t="s">
        <v>325</v>
      </c>
      <c r="B42" s="77" t="s">
        <v>360</v>
      </c>
      <c r="D42" s="24">
        <v>4400</v>
      </c>
      <c r="E42" s="24">
        <v>6600</v>
      </c>
      <c r="F42" s="15" t="s">
        <v>30</v>
      </c>
    </row>
    <row r="43" spans="1:6" ht="24" customHeight="1" x14ac:dyDescent="0.45">
      <c r="A43" s="10" t="s">
        <v>325</v>
      </c>
      <c r="B43" s="77" t="s">
        <v>155</v>
      </c>
      <c r="D43" s="24">
        <v>4900</v>
      </c>
      <c r="E43" s="24">
        <v>6600</v>
      </c>
      <c r="F43" s="15" t="s">
        <v>30</v>
      </c>
    </row>
    <row r="44" spans="1:6" ht="24" customHeight="1" x14ac:dyDescent="0.45">
      <c r="A44" s="10" t="s">
        <v>325</v>
      </c>
      <c r="B44" s="77" t="s">
        <v>361</v>
      </c>
      <c r="D44" s="24">
        <v>5500</v>
      </c>
      <c r="E44" s="24">
        <v>7700</v>
      </c>
      <c r="F44" s="15" t="s">
        <v>30</v>
      </c>
    </row>
    <row r="45" spans="1:6" ht="24" customHeight="1" x14ac:dyDescent="0.45">
      <c r="A45" s="10" t="s">
        <v>325</v>
      </c>
      <c r="B45" s="77" t="s">
        <v>362</v>
      </c>
      <c r="D45" s="24">
        <v>6400</v>
      </c>
      <c r="E45" s="24">
        <v>8800</v>
      </c>
      <c r="F45" s="15" t="s">
        <v>30</v>
      </c>
    </row>
    <row r="46" spans="1:6" s="21" customFormat="1" ht="24" customHeight="1" x14ac:dyDescent="0.45">
      <c r="A46" s="10" t="s">
        <v>325</v>
      </c>
      <c r="B46" s="77" t="s">
        <v>363</v>
      </c>
      <c r="D46" s="24">
        <v>6700</v>
      </c>
      <c r="E46" s="24">
        <v>9400</v>
      </c>
      <c r="F46" s="15" t="s">
        <v>30</v>
      </c>
    </row>
    <row r="47" spans="1:6" ht="24" customHeight="1" x14ac:dyDescent="0.45">
      <c r="A47" s="10" t="s">
        <v>325</v>
      </c>
      <c r="B47" s="77" t="s">
        <v>148</v>
      </c>
      <c r="D47" s="24">
        <v>5300</v>
      </c>
      <c r="E47" s="24">
        <v>8300</v>
      </c>
      <c r="F47" s="15" t="s">
        <v>30</v>
      </c>
    </row>
    <row r="48" spans="1:6" ht="24" customHeight="1" x14ac:dyDescent="0.45">
      <c r="A48" s="10" t="s">
        <v>325</v>
      </c>
      <c r="B48" s="77" t="s">
        <v>364</v>
      </c>
      <c r="D48" s="24">
        <v>6300</v>
      </c>
      <c r="E48" s="24">
        <v>8500</v>
      </c>
      <c r="F48" s="15" t="s">
        <v>30</v>
      </c>
    </row>
    <row r="49" spans="1:6" s="58" customFormat="1" ht="20" customHeight="1" x14ac:dyDescent="0.45">
      <c r="A49" s="10" t="s">
        <v>325</v>
      </c>
      <c r="B49" s="77" t="s">
        <v>365</v>
      </c>
      <c r="D49" s="24">
        <v>6600</v>
      </c>
      <c r="E49" s="24">
        <v>9000</v>
      </c>
      <c r="F49" s="15" t="s">
        <v>30</v>
      </c>
    </row>
    <row r="50" spans="1:6" ht="24" customHeight="1" x14ac:dyDescent="0.45">
      <c r="A50" s="10" t="s">
        <v>325</v>
      </c>
      <c r="B50" s="77" t="s">
        <v>366</v>
      </c>
      <c r="D50" s="24">
        <v>6700</v>
      </c>
      <c r="E50" s="24">
        <v>9400</v>
      </c>
      <c r="F50" s="15" t="s">
        <v>30</v>
      </c>
    </row>
    <row r="51" spans="1:6" ht="24" customHeight="1" x14ac:dyDescent="0.45">
      <c r="A51" s="10" t="s">
        <v>325</v>
      </c>
      <c r="B51" s="77" t="s">
        <v>367</v>
      </c>
      <c r="D51" s="24">
        <v>7400</v>
      </c>
      <c r="E51" s="24">
        <v>9900</v>
      </c>
      <c r="F51" s="15" t="s">
        <v>30</v>
      </c>
    </row>
    <row r="52" spans="1:6" ht="24" customHeight="1" x14ac:dyDescent="0.45">
      <c r="A52" s="10" t="s">
        <v>325</v>
      </c>
      <c r="B52" s="77" t="s">
        <v>368</v>
      </c>
      <c r="D52" s="24">
        <v>8000</v>
      </c>
      <c r="E52" s="24">
        <v>10500</v>
      </c>
      <c r="F52" s="15" t="s">
        <v>30</v>
      </c>
    </row>
    <row r="53" spans="1:6" ht="24" customHeight="1" x14ac:dyDescent="0.45">
      <c r="A53" s="10" t="s">
        <v>325</v>
      </c>
      <c r="B53" s="77" t="s">
        <v>369</v>
      </c>
      <c r="D53" s="24">
        <v>8800</v>
      </c>
      <c r="E53" s="24">
        <v>12000</v>
      </c>
      <c r="F53" s="15" t="s">
        <v>30</v>
      </c>
    </row>
    <row r="54" spans="1:6" ht="24" customHeight="1" x14ac:dyDescent="0.55000000000000004">
      <c r="A54" s="107" t="s">
        <v>372</v>
      </c>
      <c r="B54" s="108"/>
      <c r="E54" s="35"/>
      <c r="F54" s="15"/>
    </row>
    <row r="55" spans="1:6" ht="24" customHeight="1" x14ac:dyDescent="0.45">
      <c r="A55" s="10" t="s">
        <v>325</v>
      </c>
      <c r="B55" s="77" t="s">
        <v>370</v>
      </c>
      <c r="D55" s="24">
        <v>95</v>
      </c>
      <c r="E55" s="24">
        <v>105</v>
      </c>
      <c r="F55" s="15" t="s">
        <v>30</v>
      </c>
    </row>
    <row r="56" spans="1:6" ht="24" customHeight="1" x14ac:dyDescent="0.45">
      <c r="A56" s="10" t="s">
        <v>325</v>
      </c>
      <c r="B56" s="77" t="s">
        <v>371</v>
      </c>
      <c r="D56" s="24">
        <v>100</v>
      </c>
      <c r="E56" s="24">
        <v>110</v>
      </c>
      <c r="F56" s="15" t="s">
        <v>30</v>
      </c>
    </row>
    <row r="57" spans="1:6" ht="24" customHeight="1" x14ac:dyDescent="0.45">
      <c r="A57" s="10" t="s">
        <v>325</v>
      </c>
      <c r="B57" s="77" t="s">
        <v>373</v>
      </c>
      <c r="D57" s="24">
        <v>100</v>
      </c>
      <c r="E57" s="24">
        <v>110</v>
      </c>
      <c r="F57" s="15" t="s">
        <v>30</v>
      </c>
    </row>
    <row r="58" spans="1:6" ht="24" customHeight="1" x14ac:dyDescent="0.45">
      <c r="A58" s="10" t="s">
        <v>325</v>
      </c>
      <c r="B58" s="77" t="s">
        <v>351</v>
      </c>
      <c r="D58" s="24">
        <v>110</v>
      </c>
      <c r="E58" s="24">
        <v>120</v>
      </c>
      <c r="F58" s="15" t="s">
        <v>30</v>
      </c>
    </row>
    <row r="59" spans="1:6" s="21" customFormat="1" ht="24" customHeight="1" x14ac:dyDescent="0.45">
      <c r="A59" s="10" t="s">
        <v>325</v>
      </c>
      <c r="B59" s="77" t="s">
        <v>350</v>
      </c>
      <c r="D59" s="24">
        <v>120</v>
      </c>
      <c r="E59" s="24">
        <v>130</v>
      </c>
      <c r="F59" s="15" t="s">
        <v>30</v>
      </c>
    </row>
    <row r="60" spans="1:6" ht="24" customHeight="1" x14ac:dyDescent="0.45">
      <c r="A60" s="10" t="s">
        <v>325</v>
      </c>
      <c r="B60" s="77" t="s">
        <v>349</v>
      </c>
      <c r="D60" s="24">
        <v>130</v>
      </c>
      <c r="E60" s="24">
        <v>140</v>
      </c>
      <c r="F60" s="15" t="s">
        <v>30</v>
      </c>
    </row>
    <row r="61" spans="1:6" ht="24" customHeight="1" x14ac:dyDescent="0.45">
      <c r="A61" s="10" t="s">
        <v>325</v>
      </c>
      <c r="B61" s="77" t="s">
        <v>348</v>
      </c>
      <c r="D61" s="24">
        <v>150</v>
      </c>
      <c r="E61" s="24">
        <v>160</v>
      </c>
      <c r="F61" s="15" t="s">
        <v>30</v>
      </c>
    </row>
    <row r="62" spans="1:6" ht="21" x14ac:dyDescent="0.45">
      <c r="A62" s="107" t="s">
        <v>454</v>
      </c>
      <c r="B62" s="108"/>
      <c r="F62" s="15"/>
    </row>
    <row r="63" spans="1:6" x14ac:dyDescent="0.55000000000000004">
      <c r="A63" s="22"/>
      <c r="B63" s="75" t="s">
        <v>218</v>
      </c>
      <c r="D63" s="24">
        <v>815</v>
      </c>
      <c r="F63" s="15"/>
    </row>
    <row r="64" spans="1:6" x14ac:dyDescent="0.55000000000000004">
      <c r="A64" s="22"/>
      <c r="B64" s="98">
        <v>140</v>
      </c>
      <c r="D64" s="24">
        <v>870</v>
      </c>
      <c r="F64" s="15"/>
    </row>
    <row r="65" spans="1:6" x14ac:dyDescent="0.55000000000000004">
      <c r="A65" s="22"/>
      <c r="B65" s="99">
        <v>160</v>
      </c>
      <c r="D65" s="24">
        <v>925</v>
      </c>
      <c r="F65" s="15"/>
    </row>
    <row r="66" spans="1:6" x14ac:dyDescent="0.55000000000000004">
      <c r="A66" s="22"/>
      <c r="B66" s="99">
        <v>180</v>
      </c>
      <c r="D66" s="24">
        <v>985</v>
      </c>
      <c r="F66" s="15"/>
    </row>
    <row r="67" spans="1:6" x14ac:dyDescent="0.55000000000000004">
      <c r="A67" s="22"/>
      <c r="B67" s="98">
        <v>200</v>
      </c>
      <c r="D67" s="24">
        <v>1040</v>
      </c>
      <c r="F67" s="15"/>
    </row>
    <row r="68" spans="1:6" x14ac:dyDescent="0.55000000000000004">
      <c r="A68" s="22"/>
      <c r="B68" s="75"/>
      <c r="F68" s="15"/>
    </row>
    <row r="69" spans="1:6" x14ac:dyDescent="0.55000000000000004">
      <c r="A69" s="22"/>
      <c r="B69" s="75"/>
      <c r="F69" s="15"/>
    </row>
    <row r="70" spans="1:6" x14ac:dyDescent="0.55000000000000004">
      <c r="A70" s="22"/>
      <c r="B70" s="75"/>
      <c r="F70" s="15"/>
    </row>
    <row r="71" spans="1:6" x14ac:dyDescent="0.55000000000000004">
      <c r="A71" s="22"/>
      <c r="B71" s="75"/>
      <c r="F71" s="15"/>
    </row>
    <row r="72" spans="1:6" x14ac:dyDescent="0.55000000000000004">
      <c r="A72" s="22"/>
      <c r="B72" s="75"/>
      <c r="F72" s="15"/>
    </row>
    <row r="73" spans="1:6" x14ac:dyDescent="0.55000000000000004">
      <c r="A73" s="22"/>
      <c r="B73" s="75"/>
      <c r="F73" s="15"/>
    </row>
    <row r="74" spans="1:6" x14ac:dyDescent="0.55000000000000004">
      <c r="A74" s="22"/>
      <c r="B74" s="75"/>
      <c r="F74" s="15"/>
    </row>
    <row r="75" spans="1:6" x14ac:dyDescent="0.55000000000000004">
      <c r="A75" s="22"/>
      <c r="B75" s="75"/>
      <c r="F75" s="15"/>
    </row>
    <row r="76" spans="1:6" x14ac:dyDescent="0.55000000000000004">
      <c r="A76" s="22"/>
      <c r="B76" s="75"/>
      <c r="F76" s="15"/>
    </row>
    <row r="77" spans="1:6" x14ac:dyDescent="0.55000000000000004">
      <c r="A77" s="22"/>
      <c r="B77" s="75"/>
      <c r="F77" s="15"/>
    </row>
    <row r="78" spans="1:6" x14ac:dyDescent="0.55000000000000004">
      <c r="A78" s="22"/>
      <c r="B78" s="75"/>
      <c r="F78" s="15"/>
    </row>
  </sheetData>
  <mergeCells count="6">
    <mergeCell ref="A62:B62"/>
    <mergeCell ref="D1:E1"/>
    <mergeCell ref="A27:C27"/>
    <mergeCell ref="A40:C40"/>
    <mergeCell ref="A54:B54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E5F6-E0DF-444D-9733-318C8B7DAA22}">
  <dimension ref="A1:L116"/>
  <sheetViews>
    <sheetView workbookViewId="0">
      <pane ySplit="1" topLeftCell="A2" activePane="bottomLeft" state="frozen"/>
      <selection pane="bottomLeft" activeCell="B50" sqref="B50"/>
    </sheetView>
  </sheetViews>
  <sheetFormatPr defaultColWidth="11.46484375" defaultRowHeight="14.25" x14ac:dyDescent="0.45"/>
  <cols>
    <col min="1" max="1" width="17" style="24" customWidth="1"/>
    <col min="2" max="2" width="40.3984375" style="24" customWidth="1"/>
    <col min="3" max="3" width="34" style="24" customWidth="1"/>
    <col min="4" max="4" width="9.3984375" style="89" customWidth="1"/>
    <col min="5" max="5" width="9.19921875" style="24" customWidth="1"/>
    <col min="6" max="6" width="9.265625" style="24" customWidth="1"/>
    <col min="7" max="7" width="7.73046875" style="24" customWidth="1"/>
    <col min="8" max="8" width="8.6640625" style="24" customWidth="1"/>
    <col min="9" max="9" width="8.59765625" style="24" customWidth="1"/>
    <col min="10" max="10" width="9.265625" style="24" customWidth="1"/>
    <col min="11" max="11" width="10.86328125" style="27" customWidth="1"/>
    <col min="12" max="12" width="17.1328125" style="24" customWidth="1"/>
    <col min="13" max="256" width="11.46484375" style="24"/>
    <col min="257" max="257" width="10.46484375" style="24" customWidth="1"/>
    <col min="258" max="258" width="20.796875" style="24" customWidth="1"/>
    <col min="259" max="259" width="17.1328125" style="24" customWidth="1"/>
    <col min="260" max="261" width="34" style="24" customWidth="1"/>
    <col min="262" max="262" width="12.796875" style="24" customWidth="1"/>
    <col min="263" max="263" width="17.1328125" style="24" customWidth="1"/>
    <col min="264" max="266" width="11.46484375" style="24"/>
    <col min="267" max="267" width="18.33203125" style="24" customWidth="1"/>
    <col min="268" max="268" width="26.796875" style="24" customWidth="1"/>
    <col min="269" max="512" width="11.46484375" style="24"/>
    <col min="513" max="513" width="10.46484375" style="24" customWidth="1"/>
    <col min="514" max="514" width="20.796875" style="24" customWidth="1"/>
    <col min="515" max="515" width="17.1328125" style="24" customWidth="1"/>
    <col min="516" max="517" width="34" style="24" customWidth="1"/>
    <col min="518" max="518" width="12.796875" style="24" customWidth="1"/>
    <col min="519" max="519" width="17.1328125" style="24" customWidth="1"/>
    <col min="520" max="522" width="11.46484375" style="24"/>
    <col min="523" max="523" width="18.33203125" style="24" customWidth="1"/>
    <col min="524" max="524" width="26.796875" style="24" customWidth="1"/>
    <col min="525" max="768" width="11.46484375" style="24"/>
    <col min="769" max="769" width="10.46484375" style="24" customWidth="1"/>
    <col min="770" max="770" width="20.796875" style="24" customWidth="1"/>
    <col min="771" max="771" width="17.1328125" style="24" customWidth="1"/>
    <col min="772" max="773" width="34" style="24" customWidth="1"/>
    <col min="774" max="774" width="12.796875" style="24" customWidth="1"/>
    <col min="775" max="775" width="17.1328125" style="24" customWidth="1"/>
    <col min="776" max="778" width="11.46484375" style="24"/>
    <col min="779" max="779" width="18.33203125" style="24" customWidth="1"/>
    <col min="780" max="780" width="26.796875" style="24" customWidth="1"/>
    <col min="781" max="1024" width="11.46484375" style="24"/>
    <col min="1025" max="1025" width="10.46484375" style="24" customWidth="1"/>
    <col min="1026" max="1026" width="20.796875" style="24" customWidth="1"/>
    <col min="1027" max="1027" width="17.1328125" style="24" customWidth="1"/>
    <col min="1028" max="1029" width="34" style="24" customWidth="1"/>
    <col min="1030" max="1030" width="12.796875" style="24" customWidth="1"/>
    <col min="1031" max="1031" width="17.1328125" style="24" customWidth="1"/>
    <col min="1032" max="1034" width="11.46484375" style="24"/>
    <col min="1035" max="1035" width="18.33203125" style="24" customWidth="1"/>
    <col min="1036" max="1036" width="26.796875" style="24" customWidth="1"/>
    <col min="1037" max="1280" width="11.46484375" style="24"/>
    <col min="1281" max="1281" width="10.46484375" style="24" customWidth="1"/>
    <col min="1282" max="1282" width="20.796875" style="24" customWidth="1"/>
    <col min="1283" max="1283" width="17.1328125" style="24" customWidth="1"/>
    <col min="1284" max="1285" width="34" style="24" customWidth="1"/>
    <col min="1286" max="1286" width="12.796875" style="24" customWidth="1"/>
    <col min="1287" max="1287" width="17.1328125" style="24" customWidth="1"/>
    <col min="1288" max="1290" width="11.46484375" style="24"/>
    <col min="1291" max="1291" width="18.33203125" style="24" customWidth="1"/>
    <col min="1292" max="1292" width="26.796875" style="24" customWidth="1"/>
    <col min="1293" max="1536" width="11.46484375" style="24"/>
    <col min="1537" max="1537" width="10.46484375" style="24" customWidth="1"/>
    <col min="1538" max="1538" width="20.796875" style="24" customWidth="1"/>
    <col min="1539" max="1539" width="17.1328125" style="24" customWidth="1"/>
    <col min="1540" max="1541" width="34" style="24" customWidth="1"/>
    <col min="1542" max="1542" width="12.796875" style="24" customWidth="1"/>
    <col min="1543" max="1543" width="17.1328125" style="24" customWidth="1"/>
    <col min="1544" max="1546" width="11.46484375" style="24"/>
    <col min="1547" max="1547" width="18.33203125" style="24" customWidth="1"/>
    <col min="1548" max="1548" width="26.796875" style="24" customWidth="1"/>
    <col min="1549" max="1792" width="11.46484375" style="24"/>
    <col min="1793" max="1793" width="10.46484375" style="24" customWidth="1"/>
    <col min="1794" max="1794" width="20.796875" style="24" customWidth="1"/>
    <col min="1795" max="1795" width="17.1328125" style="24" customWidth="1"/>
    <col min="1796" max="1797" width="34" style="24" customWidth="1"/>
    <col min="1798" max="1798" width="12.796875" style="24" customWidth="1"/>
    <col min="1799" max="1799" width="17.1328125" style="24" customWidth="1"/>
    <col min="1800" max="1802" width="11.46484375" style="24"/>
    <col min="1803" max="1803" width="18.33203125" style="24" customWidth="1"/>
    <col min="1804" max="1804" width="26.796875" style="24" customWidth="1"/>
    <col min="1805" max="2048" width="11.46484375" style="24"/>
    <col min="2049" max="2049" width="10.46484375" style="24" customWidth="1"/>
    <col min="2050" max="2050" width="20.796875" style="24" customWidth="1"/>
    <col min="2051" max="2051" width="17.1328125" style="24" customWidth="1"/>
    <col min="2052" max="2053" width="34" style="24" customWidth="1"/>
    <col min="2054" max="2054" width="12.796875" style="24" customWidth="1"/>
    <col min="2055" max="2055" width="17.1328125" style="24" customWidth="1"/>
    <col min="2056" max="2058" width="11.46484375" style="24"/>
    <col min="2059" max="2059" width="18.33203125" style="24" customWidth="1"/>
    <col min="2060" max="2060" width="26.796875" style="24" customWidth="1"/>
    <col min="2061" max="2304" width="11.46484375" style="24"/>
    <col min="2305" max="2305" width="10.46484375" style="24" customWidth="1"/>
    <col min="2306" max="2306" width="20.796875" style="24" customWidth="1"/>
    <col min="2307" max="2307" width="17.1328125" style="24" customWidth="1"/>
    <col min="2308" max="2309" width="34" style="24" customWidth="1"/>
    <col min="2310" max="2310" width="12.796875" style="24" customWidth="1"/>
    <col min="2311" max="2311" width="17.1328125" style="24" customWidth="1"/>
    <col min="2312" max="2314" width="11.46484375" style="24"/>
    <col min="2315" max="2315" width="18.33203125" style="24" customWidth="1"/>
    <col min="2316" max="2316" width="26.796875" style="24" customWidth="1"/>
    <col min="2317" max="2560" width="11.46484375" style="24"/>
    <col min="2561" max="2561" width="10.46484375" style="24" customWidth="1"/>
    <col min="2562" max="2562" width="20.796875" style="24" customWidth="1"/>
    <col min="2563" max="2563" width="17.1328125" style="24" customWidth="1"/>
    <col min="2564" max="2565" width="34" style="24" customWidth="1"/>
    <col min="2566" max="2566" width="12.796875" style="24" customWidth="1"/>
    <col min="2567" max="2567" width="17.1328125" style="24" customWidth="1"/>
    <col min="2568" max="2570" width="11.46484375" style="24"/>
    <col min="2571" max="2571" width="18.33203125" style="24" customWidth="1"/>
    <col min="2572" max="2572" width="26.796875" style="24" customWidth="1"/>
    <col min="2573" max="2816" width="11.46484375" style="24"/>
    <col min="2817" max="2817" width="10.46484375" style="24" customWidth="1"/>
    <col min="2818" max="2818" width="20.796875" style="24" customWidth="1"/>
    <col min="2819" max="2819" width="17.1328125" style="24" customWidth="1"/>
    <col min="2820" max="2821" width="34" style="24" customWidth="1"/>
    <col min="2822" max="2822" width="12.796875" style="24" customWidth="1"/>
    <col min="2823" max="2823" width="17.1328125" style="24" customWidth="1"/>
    <col min="2824" max="2826" width="11.46484375" style="24"/>
    <col min="2827" max="2827" width="18.33203125" style="24" customWidth="1"/>
    <col min="2828" max="2828" width="26.796875" style="24" customWidth="1"/>
    <col min="2829" max="3072" width="11.46484375" style="24"/>
    <col min="3073" max="3073" width="10.46484375" style="24" customWidth="1"/>
    <col min="3074" max="3074" width="20.796875" style="24" customWidth="1"/>
    <col min="3075" max="3075" width="17.1328125" style="24" customWidth="1"/>
    <col min="3076" max="3077" width="34" style="24" customWidth="1"/>
    <col min="3078" max="3078" width="12.796875" style="24" customWidth="1"/>
    <col min="3079" max="3079" width="17.1328125" style="24" customWidth="1"/>
    <col min="3080" max="3082" width="11.46484375" style="24"/>
    <col min="3083" max="3083" width="18.33203125" style="24" customWidth="1"/>
    <col min="3084" max="3084" width="26.796875" style="24" customWidth="1"/>
    <col min="3085" max="3328" width="11.46484375" style="24"/>
    <col min="3329" max="3329" width="10.46484375" style="24" customWidth="1"/>
    <col min="3330" max="3330" width="20.796875" style="24" customWidth="1"/>
    <col min="3331" max="3331" width="17.1328125" style="24" customWidth="1"/>
    <col min="3332" max="3333" width="34" style="24" customWidth="1"/>
    <col min="3334" max="3334" width="12.796875" style="24" customWidth="1"/>
    <col min="3335" max="3335" width="17.1328125" style="24" customWidth="1"/>
    <col min="3336" max="3338" width="11.46484375" style="24"/>
    <col min="3339" max="3339" width="18.33203125" style="24" customWidth="1"/>
    <col min="3340" max="3340" width="26.796875" style="24" customWidth="1"/>
    <col min="3341" max="3584" width="11.46484375" style="24"/>
    <col min="3585" max="3585" width="10.46484375" style="24" customWidth="1"/>
    <col min="3586" max="3586" width="20.796875" style="24" customWidth="1"/>
    <col min="3587" max="3587" width="17.1328125" style="24" customWidth="1"/>
    <col min="3588" max="3589" width="34" style="24" customWidth="1"/>
    <col min="3590" max="3590" width="12.796875" style="24" customWidth="1"/>
    <col min="3591" max="3591" width="17.1328125" style="24" customWidth="1"/>
    <col min="3592" max="3594" width="11.46484375" style="24"/>
    <col min="3595" max="3595" width="18.33203125" style="24" customWidth="1"/>
    <col min="3596" max="3596" width="26.796875" style="24" customWidth="1"/>
    <col min="3597" max="3840" width="11.46484375" style="24"/>
    <col min="3841" max="3841" width="10.46484375" style="24" customWidth="1"/>
    <col min="3842" max="3842" width="20.796875" style="24" customWidth="1"/>
    <col min="3843" max="3843" width="17.1328125" style="24" customWidth="1"/>
    <col min="3844" max="3845" width="34" style="24" customWidth="1"/>
    <col min="3846" max="3846" width="12.796875" style="24" customWidth="1"/>
    <col min="3847" max="3847" width="17.1328125" style="24" customWidth="1"/>
    <col min="3848" max="3850" width="11.46484375" style="24"/>
    <col min="3851" max="3851" width="18.33203125" style="24" customWidth="1"/>
    <col min="3852" max="3852" width="26.796875" style="24" customWidth="1"/>
    <col min="3853" max="4096" width="11.46484375" style="24"/>
    <col min="4097" max="4097" width="10.46484375" style="24" customWidth="1"/>
    <col min="4098" max="4098" width="20.796875" style="24" customWidth="1"/>
    <col min="4099" max="4099" width="17.1328125" style="24" customWidth="1"/>
    <col min="4100" max="4101" width="34" style="24" customWidth="1"/>
    <col min="4102" max="4102" width="12.796875" style="24" customWidth="1"/>
    <col min="4103" max="4103" width="17.1328125" style="24" customWidth="1"/>
    <col min="4104" max="4106" width="11.46484375" style="24"/>
    <col min="4107" max="4107" width="18.33203125" style="24" customWidth="1"/>
    <col min="4108" max="4108" width="26.796875" style="24" customWidth="1"/>
    <col min="4109" max="4352" width="11.46484375" style="24"/>
    <col min="4353" max="4353" width="10.46484375" style="24" customWidth="1"/>
    <col min="4354" max="4354" width="20.796875" style="24" customWidth="1"/>
    <col min="4355" max="4355" width="17.1328125" style="24" customWidth="1"/>
    <col min="4356" max="4357" width="34" style="24" customWidth="1"/>
    <col min="4358" max="4358" width="12.796875" style="24" customWidth="1"/>
    <col min="4359" max="4359" width="17.1328125" style="24" customWidth="1"/>
    <col min="4360" max="4362" width="11.46484375" style="24"/>
    <col min="4363" max="4363" width="18.33203125" style="24" customWidth="1"/>
    <col min="4364" max="4364" width="26.796875" style="24" customWidth="1"/>
    <col min="4365" max="4608" width="11.46484375" style="24"/>
    <col min="4609" max="4609" width="10.46484375" style="24" customWidth="1"/>
    <col min="4610" max="4610" width="20.796875" style="24" customWidth="1"/>
    <col min="4611" max="4611" width="17.1328125" style="24" customWidth="1"/>
    <col min="4612" max="4613" width="34" style="24" customWidth="1"/>
    <col min="4614" max="4614" width="12.796875" style="24" customWidth="1"/>
    <col min="4615" max="4615" width="17.1328125" style="24" customWidth="1"/>
    <col min="4616" max="4618" width="11.46484375" style="24"/>
    <col min="4619" max="4619" width="18.33203125" style="24" customWidth="1"/>
    <col min="4620" max="4620" width="26.796875" style="24" customWidth="1"/>
    <col min="4621" max="4864" width="11.46484375" style="24"/>
    <col min="4865" max="4865" width="10.46484375" style="24" customWidth="1"/>
    <col min="4866" max="4866" width="20.796875" style="24" customWidth="1"/>
    <col min="4867" max="4867" width="17.1328125" style="24" customWidth="1"/>
    <col min="4868" max="4869" width="34" style="24" customWidth="1"/>
    <col min="4870" max="4870" width="12.796875" style="24" customWidth="1"/>
    <col min="4871" max="4871" width="17.1328125" style="24" customWidth="1"/>
    <col min="4872" max="4874" width="11.46484375" style="24"/>
    <col min="4875" max="4875" width="18.33203125" style="24" customWidth="1"/>
    <col min="4876" max="4876" width="26.796875" style="24" customWidth="1"/>
    <col min="4877" max="5120" width="11.46484375" style="24"/>
    <col min="5121" max="5121" width="10.46484375" style="24" customWidth="1"/>
    <col min="5122" max="5122" width="20.796875" style="24" customWidth="1"/>
    <col min="5123" max="5123" width="17.1328125" style="24" customWidth="1"/>
    <col min="5124" max="5125" width="34" style="24" customWidth="1"/>
    <col min="5126" max="5126" width="12.796875" style="24" customWidth="1"/>
    <col min="5127" max="5127" width="17.1328125" style="24" customWidth="1"/>
    <col min="5128" max="5130" width="11.46484375" style="24"/>
    <col min="5131" max="5131" width="18.33203125" style="24" customWidth="1"/>
    <col min="5132" max="5132" width="26.796875" style="24" customWidth="1"/>
    <col min="5133" max="5376" width="11.46484375" style="24"/>
    <col min="5377" max="5377" width="10.46484375" style="24" customWidth="1"/>
    <col min="5378" max="5378" width="20.796875" style="24" customWidth="1"/>
    <col min="5379" max="5379" width="17.1328125" style="24" customWidth="1"/>
    <col min="5380" max="5381" width="34" style="24" customWidth="1"/>
    <col min="5382" max="5382" width="12.796875" style="24" customWidth="1"/>
    <col min="5383" max="5383" width="17.1328125" style="24" customWidth="1"/>
    <col min="5384" max="5386" width="11.46484375" style="24"/>
    <col min="5387" max="5387" width="18.33203125" style="24" customWidth="1"/>
    <col min="5388" max="5388" width="26.796875" style="24" customWidth="1"/>
    <col min="5389" max="5632" width="11.46484375" style="24"/>
    <col min="5633" max="5633" width="10.46484375" style="24" customWidth="1"/>
    <col min="5634" max="5634" width="20.796875" style="24" customWidth="1"/>
    <col min="5635" max="5635" width="17.1328125" style="24" customWidth="1"/>
    <col min="5636" max="5637" width="34" style="24" customWidth="1"/>
    <col min="5638" max="5638" width="12.796875" style="24" customWidth="1"/>
    <col min="5639" max="5639" width="17.1328125" style="24" customWidth="1"/>
    <col min="5640" max="5642" width="11.46484375" style="24"/>
    <col min="5643" max="5643" width="18.33203125" style="24" customWidth="1"/>
    <col min="5644" max="5644" width="26.796875" style="24" customWidth="1"/>
    <col min="5645" max="5888" width="11.46484375" style="24"/>
    <col min="5889" max="5889" width="10.46484375" style="24" customWidth="1"/>
    <col min="5890" max="5890" width="20.796875" style="24" customWidth="1"/>
    <col min="5891" max="5891" width="17.1328125" style="24" customWidth="1"/>
    <col min="5892" max="5893" width="34" style="24" customWidth="1"/>
    <col min="5894" max="5894" width="12.796875" style="24" customWidth="1"/>
    <col min="5895" max="5895" width="17.1328125" style="24" customWidth="1"/>
    <col min="5896" max="5898" width="11.46484375" style="24"/>
    <col min="5899" max="5899" width="18.33203125" style="24" customWidth="1"/>
    <col min="5900" max="5900" width="26.796875" style="24" customWidth="1"/>
    <col min="5901" max="6144" width="11.46484375" style="24"/>
    <col min="6145" max="6145" width="10.46484375" style="24" customWidth="1"/>
    <col min="6146" max="6146" width="20.796875" style="24" customWidth="1"/>
    <col min="6147" max="6147" width="17.1328125" style="24" customWidth="1"/>
    <col min="6148" max="6149" width="34" style="24" customWidth="1"/>
    <col min="6150" max="6150" width="12.796875" style="24" customWidth="1"/>
    <col min="6151" max="6151" width="17.1328125" style="24" customWidth="1"/>
    <col min="6152" max="6154" width="11.46484375" style="24"/>
    <col min="6155" max="6155" width="18.33203125" style="24" customWidth="1"/>
    <col min="6156" max="6156" width="26.796875" style="24" customWidth="1"/>
    <col min="6157" max="6400" width="11.46484375" style="24"/>
    <col min="6401" max="6401" width="10.46484375" style="24" customWidth="1"/>
    <col min="6402" max="6402" width="20.796875" style="24" customWidth="1"/>
    <col min="6403" max="6403" width="17.1328125" style="24" customWidth="1"/>
    <col min="6404" max="6405" width="34" style="24" customWidth="1"/>
    <col min="6406" max="6406" width="12.796875" style="24" customWidth="1"/>
    <col min="6407" max="6407" width="17.1328125" style="24" customWidth="1"/>
    <col min="6408" max="6410" width="11.46484375" style="24"/>
    <col min="6411" max="6411" width="18.33203125" style="24" customWidth="1"/>
    <col min="6412" max="6412" width="26.796875" style="24" customWidth="1"/>
    <col min="6413" max="6656" width="11.46484375" style="24"/>
    <col min="6657" max="6657" width="10.46484375" style="24" customWidth="1"/>
    <col min="6658" max="6658" width="20.796875" style="24" customWidth="1"/>
    <col min="6659" max="6659" width="17.1328125" style="24" customWidth="1"/>
    <col min="6660" max="6661" width="34" style="24" customWidth="1"/>
    <col min="6662" max="6662" width="12.796875" style="24" customWidth="1"/>
    <col min="6663" max="6663" width="17.1328125" style="24" customWidth="1"/>
    <col min="6664" max="6666" width="11.46484375" style="24"/>
    <col min="6667" max="6667" width="18.33203125" style="24" customWidth="1"/>
    <col min="6668" max="6668" width="26.796875" style="24" customWidth="1"/>
    <col min="6669" max="6912" width="11.46484375" style="24"/>
    <col min="6913" max="6913" width="10.46484375" style="24" customWidth="1"/>
    <col min="6914" max="6914" width="20.796875" style="24" customWidth="1"/>
    <col min="6915" max="6915" width="17.1328125" style="24" customWidth="1"/>
    <col min="6916" max="6917" width="34" style="24" customWidth="1"/>
    <col min="6918" max="6918" width="12.796875" style="24" customWidth="1"/>
    <col min="6919" max="6919" width="17.1328125" style="24" customWidth="1"/>
    <col min="6920" max="6922" width="11.46484375" style="24"/>
    <col min="6923" max="6923" width="18.33203125" style="24" customWidth="1"/>
    <col min="6924" max="6924" width="26.796875" style="24" customWidth="1"/>
    <col min="6925" max="7168" width="11.46484375" style="24"/>
    <col min="7169" max="7169" width="10.46484375" style="24" customWidth="1"/>
    <col min="7170" max="7170" width="20.796875" style="24" customWidth="1"/>
    <col min="7171" max="7171" width="17.1328125" style="24" customWidth="1"/>
    <col min="7172" max="7173" width="34" style="24" customWidth="1"/>
    <col min="7174" max="7174" width="12.796875" style="24" customWidth="1"/>
    <col min="7175" max="7175" width="17.1328125" style="24" customWidth="1"/>
    <col min="7176" max="7178" width="11.46484375" style="24"/>
    <col min="7179" max="7179" width="18.33203125" style="24" customWidth="1"/>
    <col min="7180" max="7180" width="26.796875" style="24" customWidth="1"/>
    <col min="7181" max="7424" width="11.46484375" style="24"/>
    <col min="7425" max="7425" width="10.46484375" style="24" customWidth="1"/>
    <col min="7426" max="7426" width="20.796875" style="24" customWidth="1"/>
    <col min="7427" max="7427" width="17.1328125" style="24" customWidth="1"/>
    <col min="7428" max="7429" width="34" style="24" customWidth="1"/>
    <col min="7430" max="7430" width="12.796875" style="24" customWidth="1"/>
    <col min="7431" max="7431" width="17.1328125" style="24" customWidth="1"/>
    <col min="7432" max="7434" width="11.46484375" style="24"/>
    <col min="7435" max="7435" width="18.33203125" style="24" customWidth="1"/>
    <col min="7436" max="7436" width="26.796875" style="24" customWidth="1"/>
    <col min="7437" max="7680" width="11.46484375" style="24"/>
    <col min="7681" max="7681" width="10.46484375" style="24" customWidth="1"/>
    <col min="7682" max="7682" width="20.796875" style="24" customWidth="1"/>
    <col min="7683" max="7683" width="17.1328125" style="24" customWidth="1"/>
    <col min="7684" max="7685" width="34" style="24" customWidth="1"/>
    <col min="7686" max="7686" width="12.796875" style="24" customWidth="1"/>
    <col min="7687" max="7687" width="17.1328125" style="24" customWidth="1"/>
    <col min="7688" max="7690" width="11.46484375" style="24"/>
    <col min="7691" max="7691" width="18.33203125" style="24" customWidth="1"/>
    <col min="7692" max="7692" width="26.796875" style="24" customWidth="1"/>
    <col min="7693" max="7936" width="11.46484375" style="24"/>
    <col min="7937" max="7937" width="10.46484375" style="24" customWidth="1"/>
    <col min="7938" max="7938" width="20.796875" style="24" customWidth="1"/>
    <col min="7939" max="7939" width="17.1328125" style="24" customWidth="1"/>
    <col min="7940" max="7941" width="34" style="24" customWidth="1"/>
    <col min="7942" max="7942" width="12.796875" style="24" customWidth="1"/>
    <col min="7943" max="7943" width="17.1328125" style="24" customWidth="1"/>
    <col min="7944" max="7946" width="11.46484375" style="24"/>
    <col min="7947" max="7947" width="18.33203125" style="24" customWidth="1"/>
    <col min="7948" max="7948" width="26.796875" style="24" customWidth="1"/>
    <col min="7949" max="8192" width="11.46484375" style="24"/>
    <col min="8193" max="8193" width="10.46484375" style="24" customWidth="1"/>
    <col min="8194" max="8194" width="20.796875" style="24" customWidth="1"/>
    <col min="8195" max="8195" width="17.1328125" style="24" customWidth="1"/>
    <col min="8196" max="8197" width="34" style="24" customWidth="1"/>
    <col min="8198" max="8198" width="12.796875" style="24" customWidth="1"/>
    <col min="8199" max="8199" width="17.1328125" style="24" customWidth="1"/>
    <col min="8200" max="8202" width="11.46484375" style="24"/>
    <col min="8203" max="8203" width="18.33203125" style="24" customWidth="1"/>
    <col min="8204" max="8204" width="26.796875" style="24" customWidth="1"/>
    <col min="8205" max="8448" width="11.46484375" style="24"/>
    <col min="8449" max="8449" width="10.46484375" style="24" customWidth="1"/>
    <col min="8450" max="8450" width="20.796875" style="24" customWidth="1"/>
    <col min="8451" max="8451" width="17.1328125" style="24" customWidth="1"/>
    <col min="8452" max="8453" width="34" style="24" customWidth="1"/>
    <col min="8454" max="8454" width="12.796875" style="24" customWidth="1"/>
    <col min="8455" max="8455" width="17.1328125" style="24" customWidth="1"/>
    <col min="8456" max="8458" width="11.46484375" style="24"/>
    <col min="8459" max="8459" width="18.33203125" style="24" customWidth="1"/>
    <col min="8460" max="8460" width="26.796875" style="24" customWidth="1"/>
    <col min="8461" max="8704" width="11.46484375" style="24"/>
    <col min="8705" max="8705" width="10.46484375" style="24" customWidth="1"/>
    <col min="8706" max="8706" width="20.796875" style="24" customWidth="1"/>
    <col min="8707" max="8707" width="17.1328125" style="24" customWidth="1"/>
    <col min="8708" max="8709" width="34" style="24" customWidth="1"/>
    <col min="8710" max="8710" width="12.796875" style="24" customWidth="1"/>
    <col min="8711" max="8711" width="17.1328125" style="24" customWidth="1"/>
    <col min="8712" max="8714" width="11.46484375" style="24"/>
    <col min="8715" max="8715" width="18.33203125" style="24" customWidth="1"/>
    <col min="8716" max="8716" width="26.796875" style="24" customWidth="1"/>
    <col min="8717" max="8960" width="11.46484375" style="24"/>
    <col min="8961" max="8961" width="10.46484375" style="24" customWidth="1"/>
    <col min="8962" max="8962" width="20.796875" style="24" customWidth="1"/>
    <col min="8963" max="8963" width="17.1328125" style="24" customWidth="1"/>
    <col min="8964" max="8965" width="34" style="24" customWidth="1"/>
    <col min="8966" max="8966" width="12.796875" style="24" customWidth="1"/>
    <col min="8967" max="8967" width="17.1328125" style="24" customWidth="1"/>
    <col min="8968" max="8970" width="11.46484375" style="24"/>
    <col min="8971" max="8971" width="18.33203125" style="24" customWidth="1"/>
    <col min="8972" max="8972" width="26.796875" style="24" customWidth="1"/>
    <col min="8973" max="9216" width="11.46484375" style="24"/>
    <col min="9217" max="9217" width="10.46484375" style="24" customWidth="1"/>
    <col min="9218" max="9218" width="20.796875" style="24" customWidth="1"/>
    <col min="9219" max="9219" width="17.1328125" style="24" customWidth="1"/>
    <col min="9220" max="9221" width="34" style="24" customWidth="1"/>
    <col min="9222" max="9222" width="12.796875" style="24" customWidth="1"/>
    <col min="9223" max="9223" width="17.1328125" style="24" customWidth="1"/>
    <col min="9224" max="9226" width="11.46484375" style="24"/>
    <col min="9227" max="9227" width="18.33203125" style="24" customWidth="1"/>
    <col min="9228" max="9228" width="26.796875" style="24" customWidth="1"/>
    <col min="9229" max="9472" width="11.46484375" style="24"/>
    <col min="9473" max="9473" width="10.46484375" style="24" customWidth="1"/>
    <col min="9474" max="9474" width="20.796875" style="24" customWidth="1"/>
    <col min="9475" max="9475" width="17.1328125" style="24" customWidth="1"/>
    <col min="9476" max="9477" width="34" style="24" customWidth="1"/>
    <col min="9478" max="9478" width="12.796875" style="24" customWidth="1"/>
    <col min="9479" max="9479" width="17.1328125" style="24" customWidth="1"/>
    <col min="9480" max="9482" width="11.46484375" style="24"/>
    <col min="9483" max="9483" width="18.33203125" style="24" customWidth="1"/>
    <col min="9484" max="9484" width="26.796875" style="24" customWidth="1"/>
    <col min="9485" max="9728" width="11.46484375" style="24"/>
    <col min="9729" max="9729" width="10.46484375" style="24" customWidth="1"/>
    <col min="9730" max="9730" width="20.796875" style="24" customWidth="1"/>
    <col min="9731" max="9731" width="17.1328125" style="24" customWidth="1"/>
    <col min="9732" max="9733" width="34" style="24" customWidth="1"/>
    <col min="9734" max="9734" width="12.796875" style="24" customWidth="1"/>
    <col min="9735" max="9735" width="17.1328125" style="24" customWidth="1"/>
    <col min="9736" max="9738" width="11.46484375" style="24"/>
    <col min="9739" max="9739" width="18.33203125" style="24" customWidth="1"/>
    <col min="9740" max="9740" width="26.796875" style="24" customWidth="1"/>
    <col min="9741" max="9984" width="11.46484375" style="24"/>
    <col min="9985" max="9985" width="10.46484375" style="24" customWidth="1"/>
    <col min="9986" max="9986" width="20.796875" style="24" customWidth="1"/>
    <col min="9987" max="9987" width="17.1328125" style="24" customWidth="1"/>
    <col min="9988" max="9989" width="34" style="24" customWidth="1"/>
    <col min="9990" max="9990" width="12.796875" style="24" customWidth="1"/>
    <col min="9991" max="9991" width="17.1328125" style="24" customWidth="1"/>
    <col min="9992" max="9994" width="11.46484375" style="24"/>
    <col min="9995" max="9995" width="18.33203125" style="24" customWidth="1"/>
    <col min="9996" max="9996" width="26.796875" style="24" customWidth="1"/>
    <col min="9997" max="10240" width="11.46484375" style="24"/>
    <col min="10241" max="10241" width="10.46484375" style="24" customWidth="1"/>
    <col min="10242" max="10242" width="20.796875" style="24" customWidth="1"/>
    <col min="10243" max="10243" width="17.1328125" style="24" customWidth="1"/>
    <col min="10244" max="10245" width="34" style="24" customWidth="1"/>
    <col min="10246" max="10246" width="12.796875" style="24" customWidth="1"/>
    <col min="10247" max="10247" width="17.1328125" style="24" customWidth="1"/>
    <col min="10248" max="10250" width="11.46484375" style="24"/>
    <col min="10251" max="10251" width="18.33203125" style="24" customWidth="1"/>
    <col min="10252" max="10252" width="26.796875" style="24" customWidth="1"/>
    <col min="10253" max="10496" width="11.46484375" style="24"/>
    <col min="10497" max="10497" width="10.46484375" style="24" customWidth="1"/>
    <col min="10498" max="10498" width="20.796875" style="24" customWidth="1"/>
    <col min="10499" max="10499" width="17.1328125" style="24" customWidth="1"/>
    <col min="10500" max="10501" width="34" style="24" customWidth="1"/>
    <col min="10502" max="10502" width="12.796875" style="24" customWidth="1"/>
    <col min="10503" max="10503" width="17.1328125" style="24" customWidth="1"/>
    <col min="10504" max="10506" width="11.46484375" style="24"/>
    <col min="10507" max="10507" width="18.33203125" style="24" customWidth="1"/>
    <col min="10508" max="10508" width="26.796875" style="24" customWidth="1"/>
    <col min="10509" max="10752" width="11.46484375" style="24"/>
    <col min="10753" max="10753" width="10.46484375" style="24" customWidth="1"/>
    <col min="10754" max="10754" width="20.796875" style="24" customWidth="1"/>
    <col min="10755" max="10755" width="17.1328125" style="24" customWidth="1"/>
    <col min="10756" max="10757" width="34" style="24" customWidth="1"/>
    <col min="10758" max="10758" width="12.796875" style="24" customWidth="1"/>
    <col min="10759" max="10759" width="17.1328125" style="24" customWidth="1"/>
    <col min="10760" max="10762" width="11.46484375" style="24"/>
    <col min="10763" max="10763" width="18.33203125" style="24" customWidth="1"/>
    <col min="10764" max="10764" width="26.796875" style="24" customWidth="1"/>
    <col min="10765" max="11008" width="11.46484375" style="24"/>
    <col min="11009" max="11009" width="10.46484375" style="24" customWidth="1"/>
    <col min="11010" max="11010" width="20.796875" style="24" customWidth="1"/>
    <col min="11011" max="11011" width="17.1328125" style="24" customWidth="1"/>
    <col min="11012" max="11013" width="34" style="24" customWidth="1"/>
    <col min="11014" max="11014" width="12.796875" style="24" customWidth="1"/>
    <col min="11015" max="11015" width="17.1328125" style="24" customWidth="1"/>
    <col min="11016" max="11018" width="11.46484375" style="24"/>
    <col min="11019" max="11019" width="18.33203125" style="24" customWidth="1"/>
    <col min="11020" max="11020" width="26.796875" style="24" customWidth="1"/>
    <col min="11021" max="11264" width="11.46484375" style="24"/>
    <col min="11265" max="11265" width="10.46484375" style="24" customWidth="1"/>
    <col min="11266" max="11266" width="20.796875" style="24" customWidth="1"/>
    <col min="11267" max="11267" width="17.1328125" style="24" customWidth="1"/>
    <col min="11268" max="11269" width="34" style="24" customWidth="1"/>
    <col min="11270" max="11270" width="12.796875" style="24" customWidth="1"/>
    <col min="11271" max="11271" width="17.1328125" style="24" customWidth="1"/>
    <col min="11272" max="11274" width="11.46484375" style="24"/>
    <col min="11275" max="11275" width="18.33203125" style="24" customWidth="1"/>
    <col min="11276" max="11276" width="26.796875" style="24" customWidth="1"/>
    <col min="11277" max="11520" width="11.46484375" style="24"/>
    <col min="11521" max="11521" width="10.46484375" style="24" customWidth="1"/>
    <col min="11522" max="11522" width="20.796875" style="24" customWidth="1"/>
    <col min="11523" max="11523" width="17.1328125" style="24" customWidth="1"/>
    <col min="11524" max="11525" width="34" style="24" customWidth="1"/>
    <col min="11526" max="11526" width="12.796875" style="24" customWidth="1"/>
    <col min="11527" max="11527" width="17.1328125" style="24" customWidth="1"/>
    <col min="11528" max="11530" width="11.46484375" style="24"/>
    <col min="11531" max="11531" width="18.33203125" style="24" customWidth="1"/>
    <col min="11532" max="11532" width="26.796875" style="24" customWidth="1"/>
    <col min="11533" max="11776" width="11.46484375" style="24"/>
    <col min="11777" max="11777" width="10.46484375" style="24" customWidth="1"/>
    <col min="11778" max="11778" width="20.796875" style="24" customWidth="1"/>
    <col min="11779" max="11779" width="17.1328125" style="24" customWidth="1"/>
    <col min="11780" max="11781" width="34" style="24" customWidth="1"/>
    <col min="11782" max="11782" width="12.796875" style="24" customWidth="1"/>
    <col min="11783" max="11783" width="17.1328125" style="24" customWidth="1"/>
    <col min="11784" max="11786" width="11.46484375" style="24"/>
    <col min="11787" max="11787" width="18.33203125" style="24" customWidth="1"/>
    <col min="11788" max="11788" width="26.796875" style="24" customWidth="1"/>
    <col min="11789" max="12032" width="11.46484375" style="24"/>
    <col min="12033" max="12033" width="10.46484375" style="24" customWidth="1"/>
    <col min="12034" max="12034" width="20.796875" style="24" customWidth="1"/>
    <col min="12035" max="12035" width="17.1328125" style="24" customWidth="1"/>
    <col min="12036" max="12037" width="34" style="24" customWidth="1"/>
    <col min="12038" max="12038" width="12.796875" style="24" customWidth="1"/>
    <col min="12039" max="12039" width="17.1328125" style="24" customWidth="1"/>
    <col min="12040" max="12042" width="11.46484375" style="24"/>
    <col min="12043" max="12043" width="18.33203125" style="24" customWidth="1"/>
    <col min="12044" max="12044" width="26.796875" style="24" customWidth="1"/>
    <col min="12045" max="12288" width="11.46484375" style="24"/>
    <col min="12289" max="12289" width="10.46484375" style="24" customWidth="1"/>
    <col min="12290" max="12290" width="20.796875" style="24" customWidth="1"/>
    <col min="12291" max="12291" width="17.1328125" style="24" customWidth="1"/>
    <col min="12292" max="12293" width="34" style="24" customWidth="1"/>
    <col min="12294" max="12294" width="12.796875" style="24" customWidth="1"/>
    <col min="12295" max="12295" width="17.1328125" style="24" customWidth="1"/>
    <col min="12296" max="12298" width="11.46484375" style="24"/>
    <col min="12299" max="12299" width="18.33203125" style="24" customWidth="1"/>
    <col min="12300" max="12300" width="26.796875" style="24" customWidth="1"/>
    <col min="12301" max="12544" width="11.46484375" style="24"/>
    <col min="12545" max="12545" width="10.46484375" style="24" customWidth="1"/>
    <col min="12546" max="12546" width="20.796875" style="24" customWidth="1"/>
    <col min="12547" max="12547" width="17.1328125" style="24" customWidth="1"/>
    <col min="12548" max="12549" width="34" style="24" customWidth="1"/>
    <col min="12550" max="12550" width="12.796875" style="24" customWidth="1"/>
    <col min="12551" max="12551" width="17.1328125" style="24" customWidth="1"/>
    <col min="12552" max="12554" width="11.46484375" style="24"/>
    <col min="12555" max="12555" width="18.33203125" style="24" customWidth="1"/>
    <col min="12556" max="12556" width="26.796875" style="24" customWidth="1"/>
    <col min="12557" max="12800" width="11.46484375" style="24"/>
    <col min="12801" max="12801" width="10.46484375" style="24" customWidth="1"/>
    <col min="12802" max="12802" width="20.796875" style="24" customWidth="1"/>
    <col min="12803" max="12803" width="17.1328125" style="24" customWidth="1"/>
    <col min="12804" max="12805" width="34" style="24" customWidth="1"/>
    <col min="12806" max="12806" width="12.796875" style="24" customWidth="1"/>
    <col min="12807" max="12807" width="17.1328125" style="24" customWidth="1"/>
    <col min="12808" max="12810" width="11.46484375" style="24"/>
    <col min="12811" max="12811" width="18.33203125" style="24" customWidth="1"/>
    <col min="12812" max="12812" width="26.796875" style="24" customWidth="1"/>
    <col min="12813" max="13056" width="11.46484375" style="24"/>
    <col min="13057" max="13057" width="10.46484375" style="24" customWidth="1"/>
    <col min="13058" max="13058" width="20.796875" style="24" customWidth="1"/>
    <col min="13059" max="13059" width="17.1328125" style="24" customWidth="1"/>
    <col min="13060" max="13061" width="34" style="24" customWidth="1"/>
    <col min="13062" max="13062" width="12.796875" style="24" customWidth="1"/>
    <col min="13063" max="13063" width="17.1328125" style="24" customWidth="1"/>
    <col min="13064" max="13066" width="11.46484375" style="24"/>
    <col min="13067" max="13067" width="18.33203125" style="24" customWidth="1"/>
    <col min="13068" max="13068" width="26.796875" style="24" customWidth="1"/>
    <col min="13069" max="13312" width="11.46484375" style="24"/>
    <col min="13313" max="13313" width="10.46484375" style="24" customWidth="1"/>
    <col min="13314" max="13314" width="20.796875" style="24" customWidth="1"/>
    <col min="13315" max="13315" width="17.1328125" style="24" customWidth="1"/>
    <col min="13316" max="13317" width="34" style="24" customWidth="1"/>
    <col min="13318" max="13318" width="12.796875" style="24" customWidth="1"/>
    <col min="13319" max="13319" width="17.1328125" style="24" customWidth="1"/>
    <col min="13320" max="13322" width="11.46484375" style="24"/>
    <col min="13323" max="13323" width="18.33203125" style="24" customWidth="1"/>
    <col min="13324" max="13324" width="26.796875" style="24" customWidth="1"/>
    <col min="13325" max="13568" width="11.46484375" style="24"/>
    <col min="13569" max="13569" width="10.46484375" style="24" customWidth="1"/>
    <col min="13570" max="13570" width="20.796875" style="24" customWidth="1"/>
    <col min="13571" max="13571" width="17.1328125" style="24" customWidth="1"/>
    <col min="13572" max="13573" width="34" style="24" customWidth="1"/>
    <col min="13574" max="13574" width="12.796875" style="24" customWidth="1"/>
    <col min="13575" max="13575" width="17.1328125" style="24" customWidth="1"/>
    <col min="13576" max="13578" width="11.46484375" style="24"/>
    <col min="13579" max="13579" width="18.33203125" style="24" customWidth="1"/>
    <col min="13580" max="13580" width="26.796875" style="24" customWidth="1"/>
    <col min="13581" max="13824" width="11.46484375" style="24"/>
    <col min="13825" max="13825" width="10.46484375" style="24" customWidth="1"/>
    <col min="13826" max="13826" width="20.796875" style="24" customWidth="1"/>
    <col min="13827" max="13827" width="17.1328125" style="24" customWidth="1"/>
    <col min="13828" max="13829" width="34" style="24" customWidth="1"/>
    <col min="13830" max="13830" width="12.796875" style="24" customWidth="1"/>
    <col min="13831" max="13831" width="17.1328125" style="24" customWidth="1"/>
    <col min="13832" max="13834" width="11.46484375" style="24"/>
    <col min="13835" max="13835" width="18.33203125" style="24" customWidth="1"/>
    <col min="13836" max="13836" width="26.796875" style="24" customWidth="1"/>
    <col min="13837" max="14080" width="11.46484375" style="24"/>
    <col min="14081" max="14081" width="10.46484375" style="24" customWidth="1"/>
    <col min="14082" max="14082" width="20.796875" style="24" customWidth="1"/>
    <col min="14083" max="14083" width="17.1328125" style="24" customWidth="1"/>
    <col min="14084" max="14085" width="34" style="24" customWidth="1"/>
    <col min="14086" max="14086" width="12.796875" style="24" customWidth="1"/>
    <col min="14087" max="14087" width="17.1328125" style="24" customWidth="1"/>
    <col min="14088" max="14090" width="11.46484375" style="24"/>
    <col min="14091" max="14091" width="18.33203125" style="24" customWidth="1"/>
    <col min="14092" max="14092" width="26.796875" style="24" customWidth="1"/>
    <col min="14093" max="14336" width="11.46484375" style="24"/>
    <col min="14337" max="14337" width="10.46484375" style="24" customWidth="1"/>
    <col min="14338" max="14338" width="20.796875" style="24" customWidth="1"/>
    <col min="14339" max="14339" width="17.1328125" style="24" customWidth="1"/>
    <col min="14340" max="14341" width="34" style="24" customWidth="1"/>
    <col min="14342" max="14342" width="12.796875" style="24" customWidth="1"/>
    <col min="14343" max="14343" width="17.1328125" style="24" customWidth="1"/>
    <col min="14344" max="14346" width="11.46484375" style="24"/>
    <col min="14347" max="14347" width="18.33203125" style="24" customWidth="1"/>
    <col min="14348" max="14348" width="26.796875" style="24" customWidth="1"/>
    <col min="14349" max="14592" width="11.46484375" style="24"/>
    <col min="14593" max="14593" width="10.46484375" style="24" customWidth="1"/>
    <col min="14594" max="14594" width="20.796875" style="24" customWidth="1"/>
    <col min="14595" max="14595" width="17.1328125" style="24" customWidth="1"/>
    <col min="14596" max="14597" width="34" style="24" customWidth="1"/>
    <col min="14598" max="14598" width="12.796875" style="24" customWidth="1"/>
    <col min="14599" max="14599" width="17.1328125" style="24" customWidth="1"/>
    <col min="14600" max="14602" width="11.46484375" style="24"/>
    <col min="14603" max="14603" width="18.33203125" style="24" customWidth="1"/>
    <col min="14604" max="14604" width="26.796875" style="24" customWidth="1"/>
    <col min="14605" max="14848" width="11.46484375" style="24"/>
    <col min="14849" max="14849" width="10.46484375" style="24" customWidth="1"/>
    <col min="14850" max="14850" width="20.796875" style="24" customWidth="1"/>
    <col min="14851" max="14851" width="17.1328125" style="24" customWidth="1"/>
    <col min="14852" max="14853" width="34" style="24" customWidth="1"/>
    <col min="14854" max="14854" width="12.796875" style="24" customWidth="1"/>
    <col min="14855" max="14855" width="17.1328125" style="24" customWidth="1"/>
    <col min="14856" max="14858" width="11.46484375" style="24"/>
    <col min="14859" max="14859" width="18.33203125" style="24" customWidth="1"/>
    <col min="14860" max="14860" width="26.796875" style="24" customWidth="1"/>
    <col min="14861" max="15104" width="11.46484375" style="24"/>
    <col min="15105" max="15105" width="10.46484375" style="24" customWidth="1"/>
    <col min="15106" max="15106" width="20.796875" style="24" customWidth="1"/>
    <col min="15107" max="15107" width="17.1328125" style="24" customWidth="1"/>
    <col min="15108" max="15109" width="34" style="24" customWidth="1"/>
    <col min="15110" max="15110" width="12.796875" style="24" customWidth="1"/>
    <col min="15111" max="15111" width="17.1328125" style="24" customWidth="1"/>
    <col min="15112" max="15114" width="11.46484375" style="24"/>
    <col min="15115" max="15115" width="18.33203125" style="24" customWidth="1"/>
    <col min="15116" max="15116" width="26.796875" style="24" customWidth="1"/>
    <col min="15117" max="15360" width="11.46484375" style="24"/>
    <col min="15361" max="15361" width="10.46484375" style="24" customWidth="1"/>
    <col min="15362" max="15362" width="20.796875" style="24" customWidth="1"/>
    <col min="15363" max="15363" width="17.1328125" style="24" customWidth="1"/>
    <col min="15364" max="15365" width="34" style="24" customWidth="1"/>
    <col min="15366" max="15366" width="12.796875" style="24" customWidth="1"/>
    <col min="15367" max="15367" width="17.1328125" style="24" customWidth="1"/>
    <col min="15368" max="15370" width="11.46484375" style="24"/>
    <col min="15371" max="15371" width="18.33203125" style="24" customWidth="1"/>
    <col min="15372" max="15372" width="26.796875" style="24" customWidth="1"/>
    <col min="15373" max="15616" width="11.46484375" style="24"/>
    <col min="15617" max="15617" width="10.46484375" style="24" customWidth="1"/>
    <col min="15618" max="15618" width="20.796875" style="24" customWidth="1"/>
    <col min="15619" max="15619" width="17.1328125" style="24" customWidth="1"/>
    <col min="15620" max="15621" width="34" style="24" customWidth="1"/>
    <col min="15622" max="15622" width="12.796875" style="24" customWidth="1"/>
    <col min="15623" max="15623" width="17.1328125" style="24" customWidth="1"/>
    <col min="15624" max="15626" width="11.46484375" style="24"/>
    <col min="15627" max="15627" width="18.33203125" style="24" customWidth="1"/>
    <col min="15628" max="15628" width="26.796875" style="24" customWidth="1"/>
    <col min="15629" max="15872" width="11.46484375" style="24"/>
    <col min="15873" max="15873" width="10.46484375" style="24" customWidth="1"/>
    <col min="15874" max="15874" width="20.796875" style="24" customWidth="1"/>
    <col min="15875" max="15875" width="17.1328125" style="24" customWidth="1"/>
    <col min="15876" max="15877" width="34" style="24" customWidth="1"/>
    <col min="15878" max="15878" width="12.796875" style="24" customWidth="1"/>
    <col min="15879" max="15879" width="17.1328125" style="24" customWidth="1"/>
    <col min="15880" max="15882" width="11.46484375" style="24"/>
    <col min="15883" max="15883" width="18.33203125" style="24" customWidth="1"/>
    <col min="15884" max="15884" width="26.796875" style="24" customWidth="1"/>
    <col min="15885" max="16128" width="11.46484375" style="24"/>
    <col min="16129" max="16129" width="10.46484375" style="24" customWidth="1"/>
    <col min="16130" max="16130" width="20.796875" style="24" customWidth="1"/>
    <col min="16131" max="16131" width="17.1328125" style="24" customWidth="1"/>
    <col min="16132" max="16133" width="34" style="24" customWidth="1"/>
    <col min="16134" max="16134" width="12.796875" style="24" customWidth="1"/>
    <col min="16135" max="16135" width="17.1328125" style="24" customWidth="1"/>
    <col min="16136" max="16138" width="11.46484375" style="24"/>
    <col min="16139" max="16139" width="18.33203125" style="24" customWidth="1"/>
    <col min="16140" max="16140" width="26.796875" style="24" customWidth="1"/>
    <col min="16141" max="16384" width="11.46484375" style="24"/>
  </cols>
  <sheetData>
    <row r="1" spans="1:12" s="4" customFormat="1" ht="26.65" x14ac:dyDescent="0.45">
      <c r="A1" s="1"/>
      <c r="B1" s="1" t="s">
        <v>1</v>
      </c>
      <c r="C1" s="1" t="s">
        <v>2</v>
      </c>
      <c r="D1" s="106" t="s">
        <v>425</v>
      </c>
      <c r="E1" s="106"/>
      <c r="F1" s="106"/>
      <c r="G1" s="106"/>
      <c r="H1" s="106"/>
      <c r="I1" s="106"/>
      <c r="J1" s="106"/>
      <c r="K1" s="2" t="s">
        <v>5</v>
      </c>
      <c r="L1" s="3" t="s">
        <v>4</v>
      </c>
    </row>
    <row r="2" spans="1:12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12" s="58" customFormat="1" ht="20" customHeight="1" x14ac:dyDescent="0.45">
      <c r="A3" s="5" t="s">
        <v>189</v>
      </c>
      <c r="C3" s="59"/>
      <c r="D3" s="91" t="s">
        <v>190</v>
      </c>
      <c r="E3" s="61" t="s">
        <v>191</v>
      </c>
      <c r="F3" s="61" t="s">
        <v>192</v>
      </c>
      <c r="G3" s="61" t="s">
        <v>193</v>
      </c>
      <c r="H3" s="61" t="s">
        <v>194</v>
      </c>
      <c r="I3" s="61" t="s">
        <v>195</v>
      </c>
      <c r="J3" s="61" t="s">
        <v>196</v>
      </c>
      <c r="K3" s="66"/>
      <c r="L3" s="62"/>
    </row>
    <row r="4" spans="1:12" ht="24" customHeight="1" x14ac:dyDescent="0.45">
      <c r="A4" s="10" t="s">
        <v>326</v>
      </c>
      <c r="B4" s="26" t="s">
        <v>197</v>
      </c>
      <c r="C4" s="22"/>
      <c r="D4" s="43">
        <v>600</v>
      </c>
      <c r="E4" s="4">
        <v>320</v>
      </c>
      <c r="F4" s="41">
        <v>200</v>
      </c>
      <c r="G4" s="41">
        <v>190</v>
      </c>
      <c r="H4" s="41"/>
      <c r="I4" s="4"/>
      <c r="J4" s="4"/>
      <c r="K4" s="15"/>
      <c r="L4" s="37"/>
    </row>
    <row r="5" spans="1:12" ht="24" customHeight="1" x14ac:dyDescent="0.45">
      <c r="A5" s="10" t="s">
        <v>326</v>
      </c>
      <c r="B5" s="25" t="s">
        <v>198</v>
      </c>
      <c r="D5" s="43">
        <v>630</v>
      </c>
      <c r="E5" s="4">
        <f>300*(100%+10%)</f>
        <v>330</v>
      </c>
      <c r="F5" s="41">
        <f>200*(100%+10%)</f>
        <v>220.00000000000003</v>
      </c>
      <c r="G5" s="41">
        <v>200</v>
      </c>
      <c r="H5" s="41"/>
      <c r="I5" s="4"/>
      <c r="J5" s="4"/>
      <c r="K5" s="15"/>
    </row>
    <row r="6" spans="1:12" ht="24" customHeight="1" x14ac:dyDescent="0.45">
      <c r="A6" s="10" t="s">
        <v>326</v>
      </c>
      <c r="B6" s="25" t="s">
        <v>199</v>
      </c>
      <c r="D6" s="43">
        <v>640</v>
      </c>
      <c r="E6" s="4">
        <v>340</v>
      </c>
      <c r="F6" s="41">
        <v>230</v>
      </c>
      <c r="G6" s="41">
        <v>205</v>
      </c>
      <c r="H6" s="41"/>
      <c r="I6" s="4"/>
      <c r="J6" s="4"/>
      <c r="K6" s="15"/>
    </row>
    <row r="7" spans="1:12" ht="24" customHeight="1" x14ac:dyDescent="0.45">
      <c r="A7" s="10" t="s">
        <v>326</v>
      </c>
      <c r="B7" s="25" t="s">
        <v>206</v>
      </c>
      <c r="D7" s="43">
        <v>650</v>
      </c>
      <c r="E7" s="4">
        <v>350</v>
      </c>
      <c r="F7" s="41">
        <v>235</v>
      </c>
      <c r="G7" s="41">
        <v>210</v>
      </c>
      <c r="H7" s="41"/>
      <c r="I7" s="4"/>
      <c r="J7" s="4"/>
      <c r="K7" s="15"/>
    </row>
    <row r="8" spans="1:12" ht="24" customHeight="1" x14ac:dyDescent="0.45">
      <c r="A8" s="10" t="s">
        <v>326</v>
      </c>
      <c r="B8" s="25" t="s">
        <v>207</v>
      </c>
      <c r="D8" s="43">
        <v>700</v>
      </c>
      <c r="E8" s="41">
        <v>370</v>
      </c>
      <c r="F8" s="41">
        <v>245</v>
      </c>
      <c r="G8" s="41">
        <f>200*(100%+10%)</f>
        <v>220.00000000000003</v>
      </c>
      <c r="H8" s="41">
        <v>520</v>
      </c>
      <c r="I8" s="41">
        <f>400*(100%+10%)</f>
        <v>440.00000000000006</v>
      </c>
      <c r="J8" s="41">
        <v>360</v>
      </c>
      <c r="K8" s="15"/>
    </row>
    <row r="9" spans="1:12" ht="24" customHeight="1" x14ac:dyDescent="0.45">
      <c r="A9" s="10" t="s">
        <v>326</v>
      </c>
      <c r="B9" s="25" t="s">
        <v>208</v>
      </c>
      <c r="D9" s="43">
        <v>720</v>
      </c>
      <c r="E9" s="4">
        <f>350*(100%+10%)</f>
        <v>385.00000000000006</v>
      </c>
      <c r="F9" s="41">
        <v>255</v>
      </c>
      <c r="G9" s="41">
        <f>200*(100%+10%)</f>
        <v>220.00000000000003</v>
      </c>
      <c r="H9" s="41"/>
      <c r="I9" s="4"/>
      <c r="J9" s="4"/>
      <c r="K9" s="15"/>
    </row>
    <row r="10" spans="1:12" ht="24" customHeight="1" x14ac:dyDescent="0.45">
      <c r="A10" s="10" t="s">
        <v>326</v>
      </c>
      <c r="B10" s="25" t="s">
        <v>200</v>
      </c>
      <c r="D10" s="92">
        <v>730</v>
      </c>
      <c r="E10" s="41">
        <v>400</v>
      </c>
      <c r="F10" s="41">
        <v>265</v>
      </c>
      <c r="G10" s="41">
        <v>230</v>
      </c>
      <c r="H10" s="41"/>
      <c r="I10" s="4"/>
      <c r="J10" s="4"/>
      <c r="K10" s="15"/>
    </row>
    <row r="11" spans="1:12" ht="24" customHeight="1" x14ac:dyDescent="0.45">
      <c r="A11" s="10" t="s">
        <v>326</v>
      </c>
      <c r="B11" s="25" t="s">
        <v>209</v>
      </c>
      <c r="D11" s="43">
        <v>740</v>
      </c>
      <c r="E11" s="41">
        <v>410</v>
      </c>
      <c r="F11" s="41">
        <f>250*(100%+10%)</f>
        <v>275</v>
      </c>
      <c r="G11" s="41">
        <v>240</v>
      </c>
      <c r="H11" s="41"/>
      <c r="I11" s="4"/>
      <c r="J11" s="4"/>
      <c r="K11" s="15"/>
    </row>
    <row r="12" spans="1:12" ht="24" customHeight="1" x14ac:dyDescent="0.45">
      <c r="A12" s="10" t="s">
        <v>326</v>
      </c>
      <c r="B12" s="25" t="s">
        <v>210</v>
      </c>
      <c r="D12" s="43">
        <v>750</v>
      </c>
      <c r="E12" s="41">
        <f>380*(100%+10%)</f>
        <v>418.00000000000006</v>
      </c>
      <c r="F12" s="41">
        <v>285</v>
      </c>
      <c r="G12" s="41">
        <v>250</v>
      </c>
      <c r="H12" s="41"/>
      <c r="I12" s="4"/>
      <c r="J12" s="4"/>
      <c r="K12" s="15"/>
    </row>
    <row r="13" spans="1:12" ht="24" customHeight="1" x14ac:dyDescent="0.45">
      <c r="A13" s="10" t="s">
        <v>326</v>
      </c>
      <c r="B13" s="25" t="s">
        <v>201</v>
      </c>
      <c r="D13" s="43">
        <f>700*(100%+10%)</f>
        <v>770.00000000000011</v>
      </c>
      <c r="E13" s="4">
        <v>430</v>
      </c>
      <c r="F13" s="41">
        <v>290</v>
      </c>
      <c r="G13" s="41">
        <v>260</v>
      </c>
      <c r="H13" s="41"/>
      <c r="I13" s="4"/>
      <c r="J13" s="4"/>
      <c r="K13" s="15"/>
    </row>
    <row r="14" spans="1:12" ht="24" customHeight="1" x14ac:dyDescent="0.45">
      <c r="A14" s="10" t="s">
        <v>326</v>
      </c>
      <c r="B14" s="25" t="s">
        <v>202</v>
      </c>
      <c r="D14" s="43">
        <v>800</v>
      </c>
      <c r="E14" s="41">
        <f>400*(100%+10%)</f>
        <v>440.00000000000006</v>
      </c>
      <c r="F14" s="41">
        <v>310</v>
      </c>
      <c r="G14" s="41">
        <v>270</v>
      </c>
      <c r="H14" s="41"/>
      <c r="I14" s="4"/>
      <c r="J14" s="42"/>
      <c r="K14" s="15"/>
    </row>
    <row r="15" spans="1:12" ht="24" customHeight="1" x14ac:dyDescent="0.45">
      <c r="A15" s="10" t="s">
        <v>326</v>
      </c>
      <c r="B15" s="25" t="s">
        <v>203</v>
      </c>
      <c r="D15" s="43">
        <f>800*(100%+10%)</f>
        <v>880.00000000000011</v>
      </c>
      <c r="E15" s="4">
        <f>430*(100%+10%)</f>
        <v>473.00000000000006</v>
      </c>
      <c r="F15" s="41">
        <v>320</v>
      </c>
      <c r="G15" s="41">
        <v>280</v>
      </c>
      <c r="H15" s="41"/>
      <c r="I15" s="4"/>
      <c r="J15" s="4"/>
      <c r="K15" s="15"/>
    </row>
    <row r="16" spans="1:12" ht="24" customHeight="1" x14ac:dyDescent="0.45">
      <c r="A16" s="10" t="s">
        <v>326</v>
      </c>
      <c r="B16" s="25" t="s">
        <v>204</v>
      </c>
      <c r="D16" s="43">
        <v>970</v>
      </c>
      <c r="E16" s="4">
        <v>520</v>
      </c>
      <c r="F16" s="41">
        <v>340</v>
      </c>
      <c r="G16" s="41">
        <v>290</v>
      </c>
      <c r="H16" s="41"/>
      <c r="I16" s="4"/>
      <c r="J16" s="4"/>
      <c r="K16" s="15"/>
    </row>
    <row r="17" spans="1:12" ht="24" customHeight="1" x14ac:dyDescent="0.45">
      <c r="A17" s="10" t="s">
        <v>326</v>
      </c>
      <c r="B17" s="25" t="s">
        <v>205</v>
      </c>
      <c r="D17" s="43">
        <v>1050</v>
      </c>
      <c r="E17" s="4">
        <v>570</v>
      </c>
      <c r="F17" s="41">
        <v>350</v>
      </c>
      <c r="G17" s="41">
        <v>310</v>
      </c>
      <c r="H17" s="41"/>
      <c r="I17" s="4"/>
      <c r="J17" s="4"/>
      <c r="K17" s="15"/>
    </row>
    <row r="18" spans="1:12" ht="24" customHeight="1" x14ac:dyDescent="0.45">
      <c r="A18" s="10" t="s">
        <v>326</v>
      </c>
      <c r="B18" s="25" t="s">
        <v>211</v>
      </c>
      <c r="D18" s="43">
        <f>1200*(100%+10%)</f>
        <v>1320</v>
      </c>
      <c r="E18" s="4">
        <v>720</v>
      </c>
      <c r="F18" s="4"/>
      <c r="G18" s="41">
        <v>350</v>
      </c>
      <c r="H18" s="4"/>
      <c r="I18" s="4"/>
      <c r="J18" s="4"/>
      <c r="K18" s="15"/>
    </row>
    <row r="19" spans="1:12" ht="24" customHeight="1" x14ac:dyDescent="0.45">
      <c r="A19" s="10" t="s">
        <v>326</v>
      </c>
      <c r="B19" s="25" t="s">
        <v>212</v>
      </c>
      <c r="D19" s="43">
        <f>1500*(100%+10%)</f>
        <v>1650.0000000000002</v>
      </c>
      <c r="E19" s="4">
        <f>800*(100%+10%)</f>
        <v>880.00000000000011</v>
      </c>
      <c r="F19" s="4"/>
      <c r="G19" s="41">
        <v>450</v>
      </c>
      <c r="H19" s="4"/>
      <c r="I19" s="4"/>
      <c r="J19" s="4"/>
      <c r="K19" s="15"/>
    </row>
    <row r="20" spans="1:12" s="58" customFormat="1" ht="20" customHeight="1" x14ac:dyDescent="0.45">
      <c r="A20" s="5" t="s">
        <v>404</v>
      </c>
      <c r="C20" s="59"/>
      <c r="D20" s="91" t="s">
        <v>190</v>
      </c>
      <c r="E20" s="61" t="s">
        <v>191</v>
      </c>
      <c r="F20" s="61" t="s">
        <v>192</v>
      </c>
      <c r="G20" s="61" t="s">
        <v>193</v>
      </c>
      <c r="H20" s="61" t="s">
        <v>194</v>
      </c>
      <c r="I20" s="61" t="s">
        <v>195</v>
      </c>
      <c r="J20" s="61" t="s">
        <v>196</v>
      </c>
      <c r="K20" s="66"/>
      <c r="L20" s="62"/>
    </row>
    <row r="21" spans="1:12" ht="24" customHeight="1" x14ac:dyDescent="0.45">
      <c r="A21" s="10" t="s">
        <v>326</v>
      </c>
      <c r="B21" s="26" t="s">
        <v>197</v>
      </c>
      <c r="C21" s="22"/>
      <c r="D21" s="43">
        <v>315</v>
      </c>
      <c r="E21" s="4">
        <v>160</v>
      </c>
      <c r="F21" s="41"/>
      <c r="G21" s="41">
        <v>85</v>
      </c>
      <c r="H21" s="41"/>
      <c r="I21" s="4"/>
      <c r="J21" s="4"/>
      <c r="K21" s="15"/>
      <c r="L21" s="37"/>
    </row>
    <row r="22" spans="1:12" ht="24" customHeight="1" x14ac:dyDescent="0.45">
      <c r="A22" s="10" t="s">
        <v>326</v>
      </c>
      <c r="B22" s="25" t="s">
        <v>198</v>
      </c>
      <c r="D22" s="43">
        <v>325</v>
      </c>
      <c r="E22" s="4">
        <v>175</v>
      </c>
      <c r="F22" s="41"/>
      <c r="G22" s="41">
        <v>90</v>
      </c>
      <c r="H22" s="41"/>
      <c r="I22" s="4"/>
      <c r="J22" s="4"/>
      <c r="K22" s="15"/>
    </row>
    <row r="23" spans="1:12" ht="24" customHeight="1" x14ac:dyDescent="0.45">
      <c r="A23" s="10" t="s">
        <v>326</v>
      </c>
      <c r="B23" s="25" t="s">
        <v>199</v>
      </c>
      <c r="D23" s="43">
        <v>345</v>
      </c>
      <c r="E23" s="4">
        <v>185</v>
      </c>
      <c r="F23" s="41"/>
      <c r="G23" s="41">
        <v>95</v>
      </c>
      <c r="H23" s="41"/>
      <c r="I23" s="4"/>
      <c r="J23" s="4"/>
      <c r="K23" s="15"/>
    </row>
    <row r="24" spans="1:12" ht="24" customHeight="1" x14ac:dyDescent="0.45">
      <c r="A24" s="10" t="s">
        <v>326</v>
      </c>
      <c r="B24" s="25" t="s">
        <v>206</v>
      </c>
      <c r="D24" s="43">
        <v>370</v>
      </c>
      <c r="E24" s="4">
        <v>195</v>
      </c>
      <c r="F24" s="41">
        <v>125</v>
      </c>
      <c r="G24" s="41">
        <v>100</v>
      </c>
      <c r="H24" s="41">
        <v>305</v>
      </c>
      <c r="I24" s="4">
        <v>230</v>
      </c>
      <c r="J24" s="4">
        <v>185</v>
      </c>
      <c r="K24" s="15"/>
    </row>
    <row r="25" spans="1:12" ht="24" customHeight="1" x14ac:dyDescent="0.45">
      <c r="A25" s="10" t="s">
        <v>326</v>
      </c>
      <c r="B25" s="25" t="s">
        <v>207</v>
      </c>
      <c r="D25" s="43">
        <v>380</v>
      </c>
      <c r="E25" s="41">
        <v>200</v>
      </c>
      <c r="F25" s="41">
        <v>135</v>
      </c>
      <c r="G25" s="41">
        <v>105</v>
      </c>
      <c r="H25" s="41">
        <v>320</v>
      </c>
      <c r="I25" s="41">
        <v>245</v>
      </c>
      <c r="J25" s="41">
        <v>190</v>
      </c>
      <c r="K25" s="15"/>
    </row>
    <row r="26" spans="1:12" ht="24" customHeight="1" x14ac:dyDescent="0.45">
      <c r="A26" s="10" t="s">
        <v>326</v>
      </c>
      <c r="B26" s="25" t="s">
        <v>208</v>
      </c>
      <c r="D26" s="43">
        <v>390</v>
      </c>
      <c r="E26" s="4">
        <v>205</v>
      </c>
      <c r="F26" s="41">
        <v>140</v>
      </c>
      <c r="G26" s="41">
        <v>105</v>
      </c>
      <c r="H26" s="41">
        <v>335</v>
      </c>
      <c r="I26" s="4">
        <v>250</v>
      </c>
      <c r="J26" s="4">
        <v>195</v>
      </c>
      <c r="K26" s="15"/>
    </row>
    <row r="27" spans="1:12" ht="24" customHeight="1" x14ac:dyDescent="0.45">
      <c r="A27" s="10" t="s">
        <v>326</v>
      </c>
      <c r="B27" s="25" t="s">
        <v>200</v>
      </c>
      <c r="D27" s="92">
        <v>400</v>
      </c>
      <c r="E27" s="41">
        <v>210</v>
      </c>
      <c r="F27" s="41">
        <v>145</v>
      </c>
      <c r="G27" s="41">
        <v>110</v>
      </c>
      <c r="H27" s="41">
        <v>345</v>
      </c>
      <c r="I27" s="4">
        <v>260</v>
      </c>
      <c r="J27" s="4">
        <v>200</v>
      </c>
      <c r="K27" s="15"/>
    </row>
    <row r="28" spans="1:12" ht="24" customHeight="1" x14ac:dyDescent="0.45">
      <c r="A28" s="10" t="s">
        <v>326</v>
      </c>
      <c r="B28" s="25" t="s">
        <v>209</v>
      </c>
      <c r="D28" s="43">
        <v>430</v>
      </c>
      <c r="E28" s="41">
        <v>220</v>
      </c>
      <c r="F28" s="41">
        <v>155</v>
      </c>
      <c r="G28" s="41">
        <v>115</v>
      </c>
      <c r="H28" s="41">
        <v>350</v>
      </c>
      <c r="I28" s="4">
        <v>275</v>
      </c>
      <c r="J28" s="4">
        <v>210</v>
      </c>
      <c r="K28" s="15"/>
    </row>
    <row r="29" spans="1:12" ht="24" customHeight="1" x14ac:dyDescent="0.45">
      <c r="A29" s="10" t="s">
        <v>326</v>
      </c>
      <c r="B29" s="25" t="s">
        <v>210</v>
      </c>
      <c r="D29" s="43">
        <v>440</v>
      </c>
      <c r="E29" s="41">
        <v>225</v>
      </c>
      <c r="F29" s="41">
        <v>160</v>
      </c>
      <c r="G29" s="41">
        <v>115</v>
      </c>
      <c r="H29" s="41">
        <v>360</v>
      </c>
      <c r="I29" s="4">
        <v>275</v>
      </c>
      <c r="J29" s="4">
        <v>210</v>
      </c>
      <c r="K29" s="15"/>
    </row>
    <row r="30" spans="1:12" ht="24" customHeight="1" x14ac:dyDescent="0.45">
      <c r="A30" s="10" t="s">
        <v>326</v>
      </c>
      <c r="B30" s="25" t="s">
        <v>201</v>
      </c>
      <c r="D30" s="43">
        <v>450</v>
      </c>
      <c r="E30" s="4">
        <v>230</v>
      </c>
      <c r="F30" s="41">
        <v>160</v>
      </c>
      <c r="G30" s="41">
        <v>120</v>
      </c>
      <c r="H30" s="41">
        <v>360</v>
      </c>
      <c r="I30" s="4">
        <v>295</v>
      </c>
      <c r="J30" s="4">
        <v>215</v>
      </c>
      <c r="K30" s="15"/>
    </row>
    <row r="31" spans="1:12" ht="24" customHeight="1" x14ac:dyDescent="0.45">
      <c r="A31" s="10" t="s">
        <v>326</v>
      </c>
      <c r="B31" s="25" t="s">
        <v>202</v>
      </c>
      <c r="D31" s="43">
        <v>485</v>
      </c>
      <c r="E31" s="41">
        <v>245</v>
      </c>
      <c r="F31" s="41"/>
      <c r="G31" s="41">
        <v>130</v>
      </c>
      <c r="H31" s="41"/>
      <c r="I31" s="4"/>
      <c r="J31" s="42"/>
      <c r="K31" s="15"/>
    </row>
    <row r="32" spans="1:12" ht="24" customHeight="1" x14ac:dyDescent="0.45">
      <c r="A32" s="10" t="s">
        <v>326</v>
      </c>
      <c r="B32" s="25" t="s">
        <v>203</v>
      </c>
      <c r="D32" s="43">
        <v>525</v>
      </c>
      <c r="E32" s="4">
        <v>265</v>
      </c>
      <c r="F32" s="41"/>
      <c r="G32" s="41">
        <v>140</v>
      </c>
      <c r="H32" s="41"/>
      <c r="I32" s="4"/>
      <c r="J32" s="4"/>
      <c r="K32" s="15"/>
    </row>
    <row r="33" spans="1:12" ht="24" customHeight="1" x14ac:dyDescent="0.45">
      <c r="A33" s="10" t="s">
        <v>326</v>
      </c>
      <c r="B33" s="25" t="s">
        <v>204</v>
      </c>
      <c r="D33" s="43">
        <v>580</v>
      </c>
      <c r="E33" s="4">
        <v>300</v>
      </c>
      <c r="F33" s="41"/>
      <c r="G33" s="41">
        <v>155</v>
      </c>
      <c r="H33" s="41"/>
      <c r="I33" s="4"/>
      <c r="J33" s="4"/>
      <c r="K33" s="15"/>
    </row>
    <row r="34" spans="1:12" ht="24" customHeight="1" x14ac:dyDescent="0.45">
      <c r="A34" s="10" t="s">
        <v>326</v>
      </c>
      <c r="B34" s="25" t="s">
        <v>205</v>
      </c>
      <c r="D34" s="43">
        <v>650</v>
      </c>
      <c r="E34" s="4">
        <v>330</v>
      </c>
      <c r="F34" s="41"/>
      <c r="G34" s="41">
        <v>160</v>
      </c>
      <c r="H34" s="41"/>
      <c r="I34" s="4"/>
      <c r="J34" s="4"/>
      <c r="K34" s="15"/>
    </row>
    <row r="35" spans="1:12" ht="24" customHeight="1" x14ac:dyDescent="0.45">
      <c r="A35" s="10" t="s">
        <v>326</v>
      </c>
      <c r="B35" s="25" t="s">
        <v>211</v>
      </c>
      <c r="D35" s="43">
        <v>830</v>
      </c>
      <c r="E35" s="4">
        <v>430</v>
      </c>
      <c r="F35" s="4"/>
      <c r="G35" s="41">
        <v>220</v>
      </c>
      <c r="H35" s="4"/>
      <c r="I35" s="4"/>
      <c r="J35" s="4"/>
      <c r="K35" s="15"/>
    </row>
    <row r="36" spans="1:12" ht="24" customHeight="1" x14ac:dyDescent="0.45">
      <c r="A36" s="10" t="s">
        <v>326</v>
      </c>
      <c r="B36" s="25" t="s">
        <v>212</v>
      </c>
      <c r="D36" s="43">
        <v>945</v>
      </c>
      <c r="E36" s="4">
        <v>485</v>
      </c>
      <c r="F36" s="4"/>
      <c r="G36" s="41">
        <v>250</v>
      </c>
      <c r="H36" s="4"/>
      <c r="I36" s="4"/>
      <c r="J36" s="4"/>
      <c r="K36" s="15"/>
    </row>
    <row r="37" spans="1:12" s="58" customFormat="1" ht="20" customHeight="1" x14ac:dyDescent="0.45">
      <c r="A37" s="5" t="s">
        <v>422</v>
      </c>
      <c r="B37" s="93"/>
      <c r="C37" s="94"/>
      <c r="D37" s="95" t="s">
        <v>419</v>
      </c>
      <c r="E37" s="95" t="s">
        <v>418</v>
      </c>
      <c r="F37" s="95" t="s">
        <v>420</v>
      </c>
      <c r="G37" s="95" t="s">
        <v>421</v>
      </c>
      <c r="H37" s="40"/>
      <c r="I37" s="61"/>
      <c r="J37" s="61"/>
      <c r="K37" s="66"/>
      <c r="L37" s="62"/>
    </row>
    <row r="38" spans="1:12" ht="24" customHeight="1" x14ac:dyDescent="0.45">
      <c r="A38" s="10" t="s">
        <v>326</v>
      </c>
      <c r="B38" s="23" t="s">
        <v>213</v>
      </c>
      <c r="D38" s="43">
        <f>350*(100%+10%)</f>
        <v>385.00000000000006</v>
      </c>
      <c r="E38" s="4">
        <v>290</v>
      </c>
      <c r="F38" s="4">
        <v>265</v>
      </c>
      <c r="G38" s="43">
        <v>145</v>
      </c>
      <c r="H38" s="4"/>
      <c r="I38" s="4"/>
      <c r="J38" s="4"/>
      <c r="K38" s="15"/>
    </row>
    <row r="39" spans="1:12" ht="24" customHeight="1" x14ac:dyDescent="0.45">
      <c r="A39" s="10" t="s">
        <v>326</v>
      </c>
      <c r="B39" s="23" t="s">
        <v>214</v>
      </c>
      <c r="D39" s="43">
        <v>420</v>
      </c>
      <c r="E39" s="4">
        <v>310</v>
      </c>
      <c r="F39" s="4">
        <v>275</v>
      </c>
      <c r="G39" s="43">
        <v>160</v>
      </c>
      <c r="H39" s="4"/>
      <c r="I39" s="4"/>
      <c r="J39" s="4"/>
      <c r="K39" s="15"/>
    </row>
    <row r="40" spans="1:12" ht="24" customHeight="1" x14ac:dyDescent="0.45">
      <c r="A40" s="10" t="s">
        <v>326</v>
      </c>
      <c r="B40" s="23" t="s">
        <v>215</v>
      </c>
      <c r="D40" s="43">
        <v>430</v>
      </c>
      <c r="E40" s="4">
        <f>300*(100%+10%)</f>
        <v>330</v>
      </c>
      <c r="F40" s="4">
        <v>285</v>
      </c>
      <c r="G40" s="43">
        <v>165</v>
      </c>
      <c r="H40" s="4"/>
      <c r="I40" s="4"/>
      <c r="J40" s="4"/>
      <c r="K40" s="15"/>
    </row>
    <row r="41" spans="1:12" ht="24" customHeight="1" x14ac:dyDescent="0.45">
      <c r="A41" s="10" t="s">
        <v>326</v>
      </c>
      <c r="B41" s="23" t="s">
        <v>216</v>
      </c>
      <c r="D41" s="43">
        <v>460</v>
      </c>
      <c r="E41" s="4">
        <v>340</v>
      </c>
      <c r="F41" s="4">
        <v>295</v>
      </c>
      <c r="G41" s="43">
        <v>175</v>
      </c>
      <c r="H41" s="4"/>
      <c r="I41" s="4"/>
      <c r="J41" s="4"/>
      <c r="K41" s="15"/>
    </row>
    <row r="42" spans="1:12" ht="24" customHeight="1" x14ac:dyDescent="0.45">
      <c r="A42" s="10" t="s">
        <v>326</v>
      </c>
      <c r="B42" s="23" t="s">
        <v>217</v>
      </c>
      <c r="D42" s="43">
        <f>450*(100%+10%)</f>
        <v>495.00000000000006</v>
      </c>
      <c r="E42" s="4">
        <v>350</v>
      </c>
      <c r="F42" s="4">
        <v>305</v>
      </c>
      <c r="G42" s="43">
        <v>180</v>
      </c>
      <c r="H42" s="4"/>
      <c r="I42" s="4"/>
      <c r="J42" s="4"/>
      <c r="K42" s="15"/>
    </row>
    <row r="43" spans="1:12" ht="24" customHeight="1" x14ac:dyDescent="0.45">
      <c r="A43" s="10" t="s">
        <v>326</v>
      </c>
      <c r="B43" s="23" t="s">
        <v>218</v>
      </c>
      <c r="D43" s="43">
        <v>510</v>
      </c>
      <c r="E43" s="4">
        <v>375</v>
      </c>
      <c r="F43" s="4">
        <v>315</v>
      </c>
      <c r="G43" s="43">
        <v>210</v>
      </c>
      <c r="H43" s="4"/>
      <c r="I43" s="4"/>
      <c r="J43" s="4"/>
      <c r="K43" s="15"/>
    </row>
    <row r="44" spans="1:12" ht="24" customHeight="1" x14ac:dyDescent="0.45">
      <c r="A44" s="10" t="s">
        <v>326</v>
      </c>
      <c r="B44" s="23" t="s">
        <v>219</v>
      </c>
      <c r="D44" s="43">
        <v>520</v>
      </c>
      <c r="E44" s="4">
        <f>350*(100%+10%)</f>
        <v>385.00000000000006</v>
      </c>
      <c r="F44" s="4">
        <v>330</v>
      </c>
      <c r="G44" s="43">
        <v>225</v>
      </c>
      <c r="H44" s="4"/>
      <c r="I44" s="4"/>
      <c r="J44" s="4"/>
      <c r="K44" s="15"/>
    </row>
    <row r="45" spans="1:12" ht="24" customHeight="1" x14ac:dyDescent="0.45">
      <c r="A45" s="10" t="s">
        <v>326</v>
      </c>
      <c r="B45" s="23" t="s">
        <v>220</v>
      </c>
      <c r="D45" s="43">
        <v>530</v>
      </c>
      <c r="E45" s="4">
        <v>420</v>
      </c>
      <c r="F45" s="4">
        <v>340</v>
      </c>
      <c r="G45" s="43">
        <v>230</v>
      </c>
      <c r="H45" s="4"/>
      <c r="I45" s="4"/>
      <c r="J45" s="4"/>
      <c r="K45" s="15"/>
    </row>
    <row r="46" spans="1:12" ht="24" customHeight="1" x14ac:dyDescent="0.45">
      <c r="A46" s="10" t="s">
        <v>326</v>
      </c>
      <c r="B46" s="23" t="s">
        <v>221</v>
      </c>
      <c r="D46" s="43">
        <f>500*(100%+10%)</f>
        <v>550</v>
      </c>
      <c r="E46" s="4">
        <f>400*(100%+10%)</f>
        <v>440.00000000000006</v>
      </c>
      <c r="F46" s="4">
        <v>360</v>
      </c>
      <c r="G46" s="43">
        <v>240</v>
      </c>
      <c r="H46" s="4"/>
      <c r="I46" s="4"/>
      <c r="J46" s="4"/>
      <c r="K46" s="15"/>
    </row>
    <row r="47" spans="1:12" s="21" customFormat="1" ht="24" customHeight="1" x14ac:dyDescent="0.45">
      <c r="A47" s="10" t="s">
        <v>326</v>
      </c>
      <c r="B47" s="23" t="s">
        <v>222</v>
      </c>
      <c r="D47" s="43">
        <f>500*(100%+10%)</f>
        <v>550</v>
      </c>
      <c r="E47" s="4">
        <v>450</v>
      </c>
      <c r="F47" s="4">
        <v>370</v>
      </c>
      <c r="G47" s="43">
        <v>250</v>
      </c>
      <c r="H47" s="4"/>
      <c r="I47" s="4"/>
      <c r="J47" s="4"/>
    </row>
    <row r="48" spans="1:12" ht="24" customHeight="1" x14ac:dyDescent="0.45">
      <c r="A48" s="10" t="s">
        <v>326</v>
      </c>
      <c r="B48" s="23" t="s">
        <v>223</v>
      </c>
      <c r="D48" s="43">
        <v>570</v>
      </c>
      <c r="E48" s="4">
        <f>450*(100%+10%)</f>
        <v>495.00000000000006</v>
      </c>
      <c r="F48" s="4">
        <v>415</v>
      </c>
      <c r="G48" s="43">
        <v>260</v>
      </c>
      <c r="H48" s="4"/>
      <c r="I48" s="4"/>
      <c r="J48" s="4"/>
      <c r="K48" s="15"/>
    </row>
    <row r="49" spans="1:12" ht="24" customHeight="1" x14ac:dyDescent="0.45">
      <c r="A49" s="10" t="s">
        <v>326</v>
      </c>
      <c r="B49" s="23" t="s">
        <v>224</v>
      </c>
      <c r="D49" s="43">
        <f>600*(100%+10%)</f>
        <v>660</v>
      </c>
      <c r="E49" s="4">
        <v>520</v>
      </c>
      <c r="F49" s="4">
        <v>440</v>
      </c>
      <c r="G49" s="43">
        <v>320</v>
      </c>
      <c r="H49" s="4"/>
      <c r="I49" s="4"/>
      <c r="J49" s="4"/>
      <c r="K49" s="15"/>
    </row>
    <row r="50" spans="1:12" ht="24" customHeight="1" x14ac:dyDescent="0.45">
      <c r="A50" s="10" t="s">
        <v>326</v>
      </c>
      <c r="B50" s="23" t="s">
        <v>225</v>
      </c>
      <c r="D50" s="43">
        <f>700*(100%+10%)</f>
        <v>770.00000000000011</v>
      </c>
      <c r="E50" s="4">
        <v>620</v>
      </c>
      <c r="F50" s="4">
        <v>470</v>
      </c>
      <c r="G50" s="43">
        <v>350</v>
      </c>
      <c r="H50" s="4"/>
      <c r="I50" s="4"/>
      <c r="J50" s="4"/>
      <c r="K50" s="15"/>
    </row>
    <row r="51" spans="1:12" ht="24" customHeight="1" x14ac:dyDescent="0.45">
      <c r="A51" s="10" t="s">
        <v>326</v>
      </c>
      <c r="B51" s="23" t="s">
        <v>226</v>
      </c>
      <c r="D51" s="43">
        <f>800*(100%+10%)</f>
        <v>880.00000000000011</v>
      </c>
      <c r="E51" s="4">
        <f>650*(100%+10%)</f>
        <v>715.00000000000011</v>
      </c>
      <c r="F51" s="4">
        <v>530</v>
      </c>
      <c r="G51" s="43">
        <v>400</v>
      </c>
      <c r="H51" s="4"/>
      <c r="I51" s="4"/>
      <c r="J51" s="4"/>
      <c r="K51" s="15"/>
    </row>
    <row r="52" spans="1:12" ht="24" customHeight="1" x14ac:dyDescent="0.45">
      <c r="A52" s="10" t="s">
        <v>326</v>
      </c>
      <c r="B52" s="23" t="s">
        <v>227</v>
      </c>
      <c r="D52" s="43">
        <v>1200</v>
      </c>
      <c r="E52" s="4">
        <f>800*(100%+10%)</f>
        <v>880.00000000000011</v>
      </c>
      <c r="F52" s="4">
        <v>800</v>
      </c>
      <c r="G52" s="43">
        <v>630</v>
      </c>
      <c r="H52" s="4"/>
      <c r="I52" s="4"/>
      <c r="J52" s="4"/>
      <c r="K52" s="15"/>
    </row>
    <row r="53" spans="1:12" ht="21" x14ac:dyDescent="0.45">
      <c r="A53" s="114" t="s">
        <v>426</v>
      </c>
      <c r="B53" s="115"/>
      <c r="C53" s="115"/>
      <c r="D53" s="117"/>
      <c r="E53" s="115"/>
      <c r="F53" s="115"/>
      <c r="G53" s="115"/>
      <c r="H53" s="115"/>
      <c r="I53" s="115"/>
      <c r="J53" s="116"/>
      <c r="K53" s="15"/>
      <c r="L53" s="37"/>
    </row>
    <row r="54" spans="1:12" ht="24" customHeight="1" x14ac:dyDescent="0.5">
      <c r="A54" s="10" t="s">
        <v>326</v>
      </c>
      <c r="B54" s="25" t="s">
        <v>228</v>
      </c>
      <c r="D54" s="43">
        <f t="shared" ref="D54:D61" si="0">900*(100%+10%)</f>
        <v>990.00000000000011</v>
      </c>
      <c r="E54" s="4"/>
      <c r="F54" s="4"/>
      <c r="G54" s="44"/>
      <c r="H54" s="4"/>
      <c r="I54" s="43"/>
      <c r="J54" s="4"/>
      <c r="K54" s="15"/>
    </row>
    <row r="55" spans="1:12" ht="24" customHeight="1" x14ac:dyDescent="0.5">
      <c r="A55" s="10" t="s">
        <v>326</v>
      </c>
      <c r="B55" s="25" t="s">
        <v>229</v>
      </c>
      <c r="D55" s="43">
        <f t="shared" si="0"/>
        <v>990.00000000000011</v>
      </c>
      <c r="E55" s="4"/>
      <c r="F55" s="4"/>
      <c r="G55" s="44"/>
      <c r="H55" s="4"/>
      <c r="I55" s="43"/>
      <c r="J55" s="4"/>
      <c r="K55" s="15"/>
    </row>
    <row r="56" spans="1:12" ht="24" customHeight="1" x14ac:dyDescent="0.5">
      <c r="A56" s="10" t="s">
        <v>326</v>
      </c>
      <c r="B56" s="25" t="s">
        <v>230</v>
      </c>
      <c r="D56" s="43">
        <f t="shared" si="0"/>
        <v>990.00000000000011</v>
      </c>
      <c r="E56" s="4"/>
      <c r="F56" s="4"/>
      <c r="G56" s="44"/>
      <c r="H56" s="4"/>
      <c r="I56" s="43"/>
      <c r="J56" s="4"/>
      <c r="K56" s="15"/>
    </row>
    <row r="57" spans="1:12" ht="24" customHeight="1" x14ac:dyDescent="0.5">
      <c r="A57" s="10" t="s">
        <v>326</v>
      </c>
      <c r="B57" s="25" t="s">
        <v>140</v>
      </c>
      <c r="D57" s="43">
        <f t="shared" si="0"/>
        <v>990.00000000000011</v>
      </c>
      <c r="E57" s="4"/>
      <c r="F57" s="4"/>
      <c r="G57" s="44"/>
      <c r="H57" s="4"/>
      <c r="I57" s="43"/>
      <c r="J57" s="4"/>
      <c r="K57" s="15"/>
    </row>
    <row r="58" spans="1:12" ht="24" customHeight="1" x14ac:dyDescent="0.5">
      <c r="A58" s="10" t="s">
        <v>326</v>
      </c>
      <c r="B58" s="25" t="s">
        <v>231</v>
      </c>
      <c r="D58" s="43">
        <f t="shared" si="0"/>
        <v>990.00000000000011</v>
      </c>
      <c r="E58" s="4"/>
      <c r="F58" s="4"/>
      <c r="G58" s="44"/>
      <c r="H58" s="4"/>
      <c r="I58" s="43"/>
      <c r="J58" s="4"/>
      <c r="K58" s="15"/>
    </row>
    <row r="59" spans="1:12" ht="24" customHeight="1" x14ac:dyDescent="0.5">
      <c r="A59" s="10" t="s">
        <v>326</v>
      </c>
      <c r="B59" s="25" t="s">
        <v>232</v>
      </c>
      <c r="D59" s="43">
        <f t="shared" si="0"/>
        <v>990.00000000000011</v>
      </c>
      <c r="E59" s="4"/>
      <c r="F59" s="4"/>
      <c r="G59" s="44"/>
      <c r="H59" s="4"/>
      <c r="I59" s="43"/>
      <c r="J59" s="4"/>
      <c r="K59" s="15"/>
    </row>
    <row r="60" spans="1:12" s="21" customFormat="1" ht="24" customHeight="1" x14ac:dyDescent="0.5">
      <c r="A60" s="10" t="s">
        <v>326</v>
      </c>
      <c r="B60" s="25" t="s">
        <v>233</v>
      </c>
      <c r="D60" s="43">
        <f t="shared" si="0"/>
        <v>990.00000000000011</v>
      </c>
      <c r="E60" s="4"/>
      <c r="F60" s="4"/>
      <c r="G60" s="44"/>
      <c r="H60" s="4"/>
      <c r="I60" s="43"/>
      <c r="J60" s="4"/>
    </row>
    <row r="61" spans="1:12" ht="24" customHeight="1" x14ac:dyDescent="0.5">
      <c r="A61" s="10" t="s">
        <v>326</v>
      </c>
      <c r="B61" s="25" t="s">
        <v>234</v>
      </c>
      <c r="D61" s="43">
        <f t="shared" si="0"/>
        <v>990.00000000000011</v>
      </c>
      <c r="E61" s="4"/>
      <c r="F61" s="4"/>
      <c r="G61" s="44"/>
      <c r="H61" s="4"/>
      <c r="I61" s="43"/>
      <c r="J61" s="4"/>
      <c r="K61" s="15"/>
    </row>
    <row r="62" spans="1:12" ht="24" customHeight="1" x14ac:dyDescent="0.5">
      <c r="A62" s="10" t="s">
        <v>326</v>
      </c>
      <c r="B62" s="25" t="s">
        <v>235</v>
      </c>
      <c r="D62" s="43">
        <v>1010</v>
      </c>
      <c r="E62" s="4"/>
      <c r="F62" s="4"/>
      <c r="G62" s="44"/>
      <c r="H62" s="4"/>
      <c r="I62" s="43"/>
      <c r="J62" s="4"/>
      <c r="K62" s="15"/>
    </row>
    <row r="63" spans="1:12" ht="24" customHeight="1" x14ac:dyDescent="0.5">
      <c r="A63" s="10" t="s">
        <v>326</v>
      </c>
      <c r="B63" s="25" t="s">
        <v>236</v>
      </c>
      <c r="D63" s="43">
        <v>1030</v>
      </c>
      <c r="E63" s="4"/>
      <c r="F63" s="4"/>
      <c r="G63" s="44"/>
      <c r="H63" s="4"/>
      <c r="I63" s="43"/>
      <c r="J63" s="4"/>
      <c r="K63" s="15"/>
    </row>
    <row r="64" spans="1:12" ht="24" customHeight="1" x14ac:dyDescent="0.5">
      <c r="A64" s="10" t="s">
        <v>326</v>
      </c>
      <c r="B64" s="25" t="s">
        <v>237</v>
      </c>
      <c r="D64" s="43">
        <v>1050</v>
      </c>
      <c r="E64" s="4"/>
      <c r="F64" s="4"/>
      <c r="G64" s="44"/>
      <c r="H64" s="4"/>
      <c r="I64" s="43"/>
      <c r="J64" s="4"/>
      <c r="K64" s="15"/>
    </row>
    <row r="65" spans="1:12" ht="24" customHeight="1" x14ac:dyDescent="0.5">
      <c r="A65" s="10" t="s">
        <v>326</v>
      </c>
      <c r="B65" s="25" t="s">
        <v>141</v>
      </c>
      <c r="D65" s="43">
        <f>1000*(100%+10%)</f>
        <v>1100</v>
      </c>
      <c r="E65" s="4"/>
      <c r="F65" s="4"/>
      <c r="G65" s="44"/>
      <c r="H65" s="4"/>
      <c r="I65" s="43"/>
      <c r="J65" s="4"/>
      <c r="K65" s="15"/>
    </row>
    <row r="66" spans="1:12" ht="24" customHeight="1" x14ac:dyDescent="0.5">
      <c r="A66" s="10" t="s">
        <v>326</v>
      </c>
      <c r="B66" s="25" t="s">
        <v>238</v>
      </c>
      <c r="D66" s="43">
        <f>1100*(100%+10%)</f>
        <v>1210</v>
      </c>
      <c r="E66" s="4"/>
      <c r="F66" s="4"/>
      <c r="G66" s="44"/>
      <c r="H66" s="4"/>
      <c r="I66" s="43"/>
      <c r="J66" s="4"/>
      <c r="K66" s="15"/>
    </row>
    <row r="67" spans="1:12" ht="24" customHeight="1" x14ac:dyDescent="0.5">
      <c r="A67" s="10" t="s">
        <v>326</v>
      </c>
      <c r="B67" s="25" t="s">
        <v>239</v>
      </c>
      <c r="D67" s="43">
        <f>1450*(100%+10%)</f>
        <v>1595.0000000000002</v>
      </c>
      <c r="E67" s="4"/>
      <c r="F67" s="4"/>
      <c r="G67" s="44"/>
      <c r="H67" s="4"/>
      <c r="I67" s="43"/>
      <c r="J67" s="4"/>
      <c r="K67" s="15"/>
    </row>
    <row r="68" spans="1:12" ht="24" customHeight="1" x14ac:dyDescent="0.45">
      <c r="A68" s="10" t="s">
        <v>326</v>
      </c>
      <c r="B68" s="25" t="s">
        <v>142</v>
      </c>
      <c r="D68" s="43">
        <f>1800*(100%+10%)</f>
        <v>1980.0000000000002</v>
      </c>
      <c r="E68" s="4"/>
      <c r="F68" s="39"/>
      <c r="G68" s="4"/>
      <c r="H68" s="4"/>
      <c r="I68" s="4"/>
      <c r="J68" s="4"/>
      <c r="K68" s="15"/>
    </row>
    <row r="69" spans="1:12" ht="24" customHeight="1" x14ac:dyDescent="0.7">
      <c r="A69" s="10" t="s">
        <v>326</v>
      </c>
      <c r="B69" s="25" t="s">
        <v>240</v>
      </c>
      <c r="D69" s="43">
        <f>950*(100%+10%)</f>
        <v>1045</v>
      </c>
      <c r="E69" s="4"/>
      <c r="F69" s="45"/>
      <c r="G69" s="4"/>
      <c r="H69" s="4"/>
      <c r="I69" s="4"/>
      <c r="J69" s="4"/>
      <c r="K69" s="15"/>
    </row>
    <row r="70" spans="1:12" s="58" customFormat="1" ht="20" customHeight="1" x14ac:dyDescent="0.45">
      <c r="A70" s="118" t="s">
        <v>417</v>
      </c>
      <c r="B70" s="119"/>
      <c r="C70" s="120"/>
      <c r="D70" s="90"/>
      <c r="E70" s="90"/>
      <c r="F70" s="90"/>
      <c r="G70" s="90"/>
      <c r="H70" s="90"/>
      <c r="I70" s="90"/>
      <c r="J70" s="90"/>
      <c r="L70" s="64"/>
    </row>
    <row r="71" spans="1:12" ht="23.25" x14ac:dyDescent="0.45">
      <c r="A71" s="88" t="s">
        <v>327</v>
      </c>
      <c r="B71" s="23" t="s">
        <v>406</v>
      </c>
      <c r="C71" s="89"/>
      <c r="D71" s="89">
        <v>600</v>
      </c>
      <c r="E71" s="89"/>
      <c r="F71" s="89"/>
      <c r="G71" s="89"/>
      <c r="H71" s="89"/>
      <c r="I71" s="89"/>
      <c r="J71" s="89"/>
      <c r="K71" s="15"/>
    </row>
    <row r="72" spans="1:12" ht="23.25" x14ac:dyDescent="0.45">
      <c r="A72" s="88" t="s">
        <v>327</v>
      </c>
      <c r="B72" s="23" t="s">
        <v>222</v>
      </c>
      <c r="C72" s="89"/>
      <c r="D72" s="89">
        <v>740</v>
      </c>
      <c r="E72" s="89"/>
      <c r="F72" s="89"/>
      <c r="G72" s="89"/>
      <c r="H72" s="89"/>
      <c r="I72" s="89"/>
      <c r="J72" s="89"/>
      <c r="K72" s="15"/>
    </row>
    <row r="73" spans="1:12" ht="23.25" x14ac:dyDescent="0.45">
      <c r="A73" s="88" t="s">
        <v>327</v>
      </c>
      <c r="B73" s="23" t="s">
        <v>223</v>
      </c>
      <c r="C73" s="89"/>
      <c r="D73" s="89">
        <v>740</v>
      </c>
      <c r="E73" s="89"/>
      <c r="F73" s="89"/>
      <c r="G73" s="89"/>
      <c r="H73" s="89"/>
      <c r="I73" s="89"/>
      <c r="J73" s="89"/>
      <c r="K73" s="15"/>
    </row>
    <row r="74" spans="1:12" ht="23.25" x14ac:dyDescent="0.45">
      <c r="A74" s="88" t="s">
        <v>327</v>
      </c>
      <c r="B74" s="23" t="s">
        <v>224</v>
      </c>
      <c r="C74" s="89"/>
      <c r="D74" s="89">
        <v>770</v>
      </c>
      <c r="E74" s="89"/>
      <c r="F74" s="89"/>
      <c r="G74" s="89"/>
      <c r="H74" s="89"/>
      <c r="I74" s="89"/>
      <c r="J74" s="89"/>
      <c r="K74" s="15"/>
    </row>
    <row r="75" spans="1:12" ht="23.25" x14ac:dyDescent="0.45">
      <c r="A75" s="88" t="s">
        <v>327</v>
      </c>
      <c r="B75" s="23" t="s">
        <v>407</v>
      </c>
      <c r="C75" s="89"/>
      <c r="D75" s="89">
        <v>880</v>
      </c>
      <c r="E75" s="89"/>
      <c r="F75" s="89"/>
      <c r="G75" s="89"/>
      <c r="H75" s="89"/>
      <c r="I75" s="89"/>
      <c r="J75" s="89"/>
      <c r="K75" s="15"/>
    </row>
    <row r="76" spans="1:12" ht="23.25" x14ac:dyDescent="0.45">
      <c r="A76" s="88" t="s">
        <v>327</v>
      </c>
      <c r="B76" s="23" t="s">
        <v>225</v>
      </c>
      <c r="C76" s="89"/>
      <c r="D76" s="89">
        <v>880</v>
      </c>
      <c r="E76" s="89"/>
      <c r="F76" s="89"/>
      <c r="G76" s="89"/>
      <c r="H76" s="89"/>
      <c r="I76" s="89"/>
      <c r="J76" s="89"/>
    </row>
    <row r="77" spans="1:12" ht="23.25" x14ac:dyDescent="0.45">
      <c r="A77" s="88" t="s">
        <v>327</v>
      </c>
      <c r="B77" s="23" t="s">
        <v>408</v>
      </c>
      <c r="C77" s="89"/>
      <c r="D77" s="89">
        <v>990</v>
      </c>
      <c r="E77" s="89"/>
      <c r="F77" s="89"/>
      <c r="G77" s="89"/>
      <c r="H77" s="89"/>
      <c r="I77" s="89"/>
      <c r="J77" s="89"/>
    </row>
    <row r="78" spans="1:12" ht="23.25" x14ac:dyDescent="0.45">
      <c r="A78" s="88" t="s">
        <v>327</v>
      </c>
      <c r="B78" s="23" t="s">
        <v>226</v>
      </c>
      <c r="C78" s="89"/>
      <c r="D78" s="89">
        <v>1050</v>
      </c>
      <c r="E78" s="89"/>
      <c r="F78" s="89"/>
      <c r="G78" s="89"/>
      <c r="H78" s="89"/>
      <c r="I78" s="89"/>
      <c r="J78" s="89"/>
    </row>
    <row r="79" spans="1:12" ht="23.25" x14ac:dyDescent="0.45">
      <c r="A79" s="88" t="s">
        <v>327</v>
      </c>
      <c r="B79" s="23" t="s">
        <v>409</v>
      </c>
      <c r="C79" s="89"/>
      <c r="D79" s="89">
        <v>1050</v>
      </c>
      <c r="E79" s="89"/>
      <c r="F79" s="89"/>
      <c r="G79" s="89"/>
      <c r="H79" s="89"/>
      <c r="I79" s="89"/>
      <c r="J79" s="89"/>
    </row>
    <row r="80" spans="1:12" ht="23.25" x14ac:dyDescent="0.45">
      <c r="A80" s="88" t="s">
        <v>327</v>
      </c>
      <c r="B80" s="23" t="s">
        <v>227</v>
      </c>
      <c r="C80" s="89"/>
      <c r="D80" s="89">
        <v>1050</v>
      </c>
      <c r="E80" s="89"/>
      <c r="F80" s="89"/>
      <c r="G80" s="89"/>
      <c r="H80" s="89"/>
      <c r="I80" s="89"/>
      <c r="J80" s="89"/>
    </row>
    <row r="81" spans="1:12" s="58" customFormat="1" ht="20" customHeight="1" x14ac:dyDescent="0.45">
      <c r="A81" s="118" t="s">
        <v>410</v>
      </c>
      <c r="B81" s="119"/>
      <c r="C81" s="120"/>
      <c r="D81" s="90"/>
      <c r="E81" s="90"/>
      <c r="F81" s="90"/>
      <c r="G81" s="90"/>
      <c r="H81" s="90"/>
      <c r="I81" s="90"/>
      <c r="J81" s="90"/>
      <c r="L81" s="64"/>
    </row>
    <row r="82" spans="1:12" ht="23.25" x14ac:dyDescent="0.45">
      <c r="A82" s="88" t="s">
        <v>327</v>
      </c>
      <c r="B82" s="23" t="s">
        <v>411</v>
      </c>
      <c r="C82" s="89"/>
      <c r="D82" s="89">
        <v>220</v>
      </c>
      <c r="E82" s="89"/>
      <c r="F82" s="89"/>
      <c r="G82" s="89"/>
      <c r="H82" s="89"/>
      <c r="I82" s="89"/>
      <c r="J82" s="89"/>
    </row>
    <row r="83" spans="1:12" ht="23.25" x14ac:dyDescent="0.45">
      <c r="A83" s="88" t="s">
        <v>327</v>
      </c>
      <c r="B83" s="23" t="s">
        <v>412</v>
      </c>
      <c r="C83" s="89"/>
      <c r="D83" s="89">
        <v>250</v>
      </c>
      <c r="E83" s="89"/>
      <c r="F83" s="89"/>
      <c r="G83" s="89"/>
      <c r="H83" s="89"/>
      <c r="I83" s="89"/>
      <c r="J83" s="89"/>
    </row>
    <row r="84" spans="1:12" ht="21" x14ac:dyDescent="0.45">
      <c r="A84" s="114" t="s">
        <v>413</v>
      </c>
      <c r="B84" s="115"/>
      <c r="C84" s="115"/>
      <c r="D84" s="115"/>
      <c r="E84" s="115"/>
      <c r="F84" s="115"/>
      <c r="G84" s="115"/>
      <c r="H84" s="115"/>
      <c r="I84" s="115"/>
      <c r="J84" s="116"/>
      <c r="K84" s="15"/>
      <c r="L84" s="37"/>
    </row>
    <row r="85" spans="1:12" ht="23.25" x14ac:dyDescent="0.5">
      <c r="A85" s="88" t="s">
        <v>327</v>
      </c>
      <c r="B85" s="56" t="s">
        <v>213</v>
      </c>
      <c r="C85" s="89"/>
      <c r="D85" s="43">
        <f t="shared" ref="D85:D95" si="1">200*(100%+10%)</f>
        <v>220.00000000000003</v>
      </c>
      <c r="E85" s="89"/>
      <c r="F85" s="89"/>
      <c r="G85" s="89"/>
      <c r="H85" s="89"/>
      <c r="I85" s="89"/>
      <c r="J85" s="89"/>
    </row>
    <row r="86" spans="1:12" ht="23.25" x14ac:dyDescent="0.5">
      <c r="A86" s="88" t="s">
        <v>327</v>
      </c>
      <c r="B86" s="56" t="s">
        <v>214</v>
      </c>
      <c r="C86" s="89"/>
      <c r="D86" s="43">
        <f t="shared" si="1"/>
        <v>220.00000000000003</v>
      </c>
      <c r="E86" s="89"/>
      <c r="F86" s="89"/>
      <c r="G86" s="89"/>
      <c r="H86" s="89"/>
      <c r="I86" s="89"/>
      <c r="J86" s="89"/>
    </row>
    <row r="87" spans="1:12" ht="23.25" x14ac:dyDescent="0.5">
      <c r="A87" s="88" t="s">
        <v>327</v>
      </c>
      <c r="B87" s="56" t="s">
        <v>215</v>
      </c>
      <c r="C87" s="89"/>
      <c r="D87" s="43">
        <f t="shared" si="1"/>
        <v>220.00000000000003</v>
      </c>
      <c r="E87" s="89"/>
      <c r="F87" s="89"/>
      <c r="G87" s="89"/>
      <c r="H87" s="89"/>
      <c r="I87" s="89"/>
      <c r="J87" s="89"/>
    </row>
    <row r="88" spans="1:12" ht="23.25" x14ac:dyDescent="0.5">
      <c r="A88" s="88" t="s">
        <v>327</v>
      </c>
      <c r="B88" s="56" t="s">
        <v>216</v>
      </c>
      <c r="C88" s="89"/>
      <c r="D88" s="43">
        <f t="shared" si="1"/>
        <v>220.00000000000003</v>
      </c>
      <c r="E88" s="89"/>
      <c r="F88" s="89"/>
      <c r="G88" s="89"/>
      <c r="H88" s="89"/>
      <c r="I88" s="89"/>
      <c r="J88" s="89"/>
    </row>
    <row r="89" spans="1:12" ht="23.25" x14ac:dyDescent="0.5">
      <c r="A89" s="88" t="s">
        <v>327</v>
      </c>
      <c r="B89" s="56" t="s">
        <v>217</v>
      </c>
      <c r="C89" s="89"/>
      <c r="D89" s="43">
        <f t="shared" si="1"/>
        <v>220.00000000000003</v>
      </c>
      <c r="E89" s="89"/>
      <c r="F89" s="89"/>
      <c r="G89" s="89"/>
      <c r="H89" s="89"/>
      <c r="I89" s="89"/>
      <c r="J89" s="89"/>
    </row>
    <row r="90" spans="1:12" ht="23.25" x14ac:dyDescent="0.5">
      <c r="A90" s="88" t="s">
        <v>327</v>
      </c>
      <c r="B90" s="56" t="s">
        <v>218</v>
      </c>
      <c r="C90" s="89"/>
      <c r="D90" s="43">
        <f t="shared" si="1"/>
        <v>220.00000000000003</v>
      </c>
      <c r="E90" s="89"/>
      <c r="F90" s="89"/>
      <c r="G90" s="89"/>
      <c r="H90" s="89"/>
      <c r="I90" s="89"/>
      <c r="J90" s="89"/>
    </row>
    <row r="91" spans="1:12" ht="23.25" x14ac:dyDescent="0.5">
      <c r="A91" s="88" t="s">
        <v>327</v>
      </c>
      <c r="B91" s="56" t="s">
        <v>219</v>
      </c>
      <c r="C91" s="89"/>
      <c r="D91" s="43">
        <f t="shared" si="1"/>
        <v>220.00000000000003</v>
      </c>
      <c r="E91" s="89"/>
      <c r="F91" s="89"/>
      <c r="G91" s="89"/>
      <c r="H91" s="89"/>
      <c r="I91" s="89"/>
      <c r="J91" s="89"/>
    </row>
    <row r="92" spans="1:12" ht="23.25" x14ac:dyDescent="0.5">
      <c r="A92" s="88" t="s">
        <v>327</v>
      </c>
      <c r="B92" s="56" t="s">
        <v>220</v>
      </c>
      <c r="C92" s="89"/>
      <c r="D92" s="43">
        <f t="shared" si="1"/>
        <v>220.00000000000003</v>
      </c>
      <c r="E92" s="89"/>
      <c r="F92" s="89"/>
      <c r="G92" s="89"/>
      <c r="H92" s="89"/>
      <c r="I92" s="89"/>
      <c r="J92" s="89"/>
    </row>
    <row r="93" spans="1:12" ht="23.25" x14ac:dyDescent="0.5">
      <c r="A93" s="88" t="s">
        <v>327</v>
      </c>
      <c r="B93" s="56" t="s">
        <v>221</v>
      </c>
      <c r="C93" s="89"/>
      <c r="D93" s="43">
        <f t="shared" si="1"/>
        <v>220.00000000000003</v>
      </c>
      <c r="E93" s="89"/>
      <c r="F93" s="89"/>
      <c r="G93" s="89"/>
      <c r="H93" s="89"/>
      <c r="I93" s="89"/>
      <c r="J93" s="89"/>
    </row>
    <row r="94" spans="1:12" ht="23.25" x14ac:dyDescent="0.5">
      <c r="A94" s="88" t="s">
        <v>327</v>
      </c>
      <c r="B94" s="56" t="s">
        <v>222</v>
      </c>
      <c r="C94" s="89"/>
      <c r="D94" s="43">
        <f t="shared" si="1"/>
        <v>220.00000000000003</v>
      </c>
      <c r="E94" s="89"/>
      <c r="F94" s="89"/>
      <c r="G94" s="89"/>
      <c r="H94" s="89"/>
      <c r="I94" s="89"/>
      <c r="J94" s="89"/>
    </row>
    <row r="95" spans="1:12" ht="23.25" x14ac:dyDescent="0.5">
      <c r="A95" s="88" t="s">
        <v>327</v>
      </c>
      <c r="B95" s="56" t="s">
        <v>223</v>
      </c>
      <c r="C95" s="89"/>
      <c r="D95" s="43">
        <f t="shared" si="1"/>
        <v>220.00000000000003</v>
      </c>
      <c r="E95" s="89"/>
      <c r="F95" s="89"/>
      <c r="G95" s="89"/>
      <c r="H95" s="89"/>
      <c r="I95" s="89"/>
      <c r="J95" s="89"/>
    </row>
    <row r="96" spans="1:12" ht="23.25" x14ac:dyDescent="0.5">
      <c r="A96" s="88" t="s">
        <v>327</v>
      </c>
      <c r="B96" s="56" t="s">
        <v>224</v>
      </c>
      <c r="C96" s="89"/>
      <c r="D96" s="43">
        <f>210*(100%+10%)</f>
        <v>231.00000000000003</v>
      </c>
      <c r="E96" s="89"/>
      <c r="F96" s="89"/>
      <c r="G96" s="89"/>
      <c r="H96" s="89"/>
      <c r="I96" s="89"/>
      <c r="J96" s="89"/>
    </row>
    <row r="97" spans="1:12" ht="23.25" x14ac:dyDescent="0.5">
      <c r="A97" s="88" t="s">
        <v>327</v>
      </c>
      <c r="B97" s="56" t="s">
        <v>225</v>
      </c>
      <c r="C97" s="89"/>
      <c r="D97" s="43">
        <f>210*(100%+10%)</f>
        <v>231.00000000000003</v>
      </c>
      <c r="E97" s="89"/>
      <c r="F97" s="89"/>
      <c r="G97" s="89"/>
      <c r="H97" s="89"/>
      <c r="I97" s="89"/>
      <c r="J97" s="89"/>
    </row>
    <row r="98" spans="1:12" ht="23.25" x14ac:dyDescent="0.5">
      <c r="A98" s="88" t="s">
        <v>327</v>
      </c>
      <c r="B98" s="56" t="s">
        <v>226</v>
      </c>
      <c r="C98" s="89"/>
      <c r="D98" s="43">
        <f>210*(100%+10%)</f>
        <v>231.00000000000003</v>
      </c>
      <c r="E98" s="89"/>
      <c r="F98" s="89"/>
      <c r="G98" s="89"/>
      <c r="H98" s="89"/>
      <c r="I98" s="89"/>
      <c r="J98" s="89"/>
    </row>
    <row r="99" spans="1:12" ht="21" x14ac:dyDescent="0.45">
      <c r="A99" s="114" t="s">
        <v>414</v>
      </c>
      <c r="B99" s="115"/>
      <c r="C99" s="115"/>
      <c r="D99" s="115"/>
      <c r="E99" s="115"/>
      <c r="F99" s="115"/>
      <c r="G99" s="115"/>
      <c r="H99" s="115"/>
      <c r="I99" s="115"/>
      <c r="J99" s="116"/>
      <c r="K99" s="15"/>
      <c r="L99" s="37"/>
    </row>
    <row r="100" spans="1:12" ht="23.25" x14ac:dyDescent="0.5">
      <c r="A100" s="10" t="s">
        <v>327</v>
      </c>
      <c r="B100" s="56" t="s">
        <v>213</v>
      </c>
      <c r="D100" s="43">
        <f t="shared" ref="D100:D109" si="2">350*(100%+10%)</f>
        <v>385.00000000000006</v>
      </c>
    </row>
    <row r="101" spans="1:12" ht="23.25" x14ac:dyDescent="0.5">
      <c r="A101" s="10" t="s">
        <v>327</v>
      </c>
      <c r="B101" s="56" t="s">
        <v>214</v>
      </c>
      <c r="D101" s="43">
        <f t="shared" si="2"/>
        <v>385.00000000000006</v>
      </c>
    </row>
    <row r="102" spans="1:12" ht="23.25" x14ac:dyDescent="0.5">
      <c r="A102" s="10" t="s">
        <v>327</v>
      </c>
      <c r="B102" s="56" t="s">
        <v>215</v>
      </c>
      <c r="D102" s="43">
        <f t="shared" si="2"/>
        <v>385.00000000000006</v>
      </c>
    </row>
    <row r="103" spans="1:12" ht="23.25" x14ac:dyDescent="0.5">
      <c r="A103" s="10" t="s">
        <v>327</v>
      </c>
      <c r="B103" s="56" t="s">
        <v>216</v>
      </c>
      <c r="D103" s="43">
        <f t="shared" si="2"/>
        <v>385.00000000000006</v>
      </c>
    </row>
    <row r="104" spans="1:12" ht="23.25" x14ac:dyDescent="0.5">
      <c r="A104" s="10" t="s">
        <v>327</v>
      </c>
      <c r="B104" s="56" t="s">
        <v>217</v>
      </c>
      <c r="D104" s="43">
        <f t="shared" si="2"/>
        <v>385.00000000000006</v>
      </c>
    </row>
    <row r="105" spans="1:12" ht="23.25" x14ac:dyDescent="0.5">
      <c r="A105" s="10" t="s">
        <v>327</v>
      </c>
      <c r="B105" s="56" t="s">
        <v>218</v>
      </c>
      <c r="D105" s="43">
        <f t="shared" si="2"/>
        <v>385.00000000000006</v>
      </c>
    </row>
    <row r="106" spans="1:12" ht="23.25" x14ac:dyDescent="0.5">
      <c r="A106" s="10" t="s">
        <v>327</v>
      </c>
      <c r="B106" s="56" t="s">
        <v>219</v>
      </c>
      <c r="D106" s="43">
        <f t="shared" si="2"/>
        <v>385.00000000000006</v>
      </c>
    </row>
    <row r="107" spans="1:12" ht="23.25" x14ac:dyDescent="0.5">
      <c r="A107" s="10" t="s">
        <v>327</v>
      </c>
      <c r="B107" s="56" t="s">
        <v>220</v>
      </c>
      <c r="D107" s="43">
        <f t="shared" si="2"/>
        <v>385.00000000000006</v>
      </c>
    </row>
    <row r="108" spans="1:12" ht="23.25" x14ac:dyDescent="0.5">
      <c r="A108" s="10" t="s">
        <v>327</v>
      </c>
      <c r="B108" s="56" t="s">
        <v>221</v>
      </c>
      <c r="D108" s="43">
        <f t="shared" si="2"/>
        <v>385.00000000000006</v>
      </c>
    </row>
    <row r="109" spans="1:12" ht="23.25" x14ac:dyDescent="0.5">
      <c r="A109" s="10" t="s">
        <v>327</v>
      </c>
      <c r="B109" s="56" t="s">
        <v>222</v>
      </c>
      <c r="D109" s="43">
        <f t="shared" si="2"/>
        <v>385.00000000000006</v>
      </c>
    </row>
    <row r="110" spans="1:12" ht="23.25" x14ac:dyDescent="0.5">
      <c r="A110" s="10" t="s">
        <v>327</v>
      </c>
      <c r="B110" s="56" t="s">
        <v>223</v>
      </c>
      <c r="D110" s="43">
        <f>400*(100%+10%)</f>
        <v>440.00000000000006</v>
      </c>
    </row>
    <row r="111" spans="1:12" ht="23.25" x14ac:dyDescent="0.5">
      <c r="A111" s="10" t="s">
        <v>327</v>
      </c>
      <c r="B111" s="56" t="s">
        <v>224</v>
      </c>
      <c r="D111" s="43">
        <f>400*(100%+10%)</f>
        <v>440.00000000000006</v>
      </c>
    </row>
    <row r="112" spans="1:12" ht="23.25" x14ac:dyDescent="0.5">
      <c r="A112" s="10" t="s">
        <v>327</v>
      </c>
      <c r="B112" s="56" t="s">
        <v>225</v>
      </c>
      <c r="D112" s="43">
        <f>400*(100%+10%)</f>
        <v>440.00000000000006</v>
      </c>
    </row>
    <row r="113" spans="1:12" ht="23.25" x14ac:dyDescent="0.5">
      <c r="A113" s="10" t="s">
        <v>327</v>
      </c>
      <c r="B113" s="56" t="s">
        <v>226</v>
      </c>
      <c r="D113" s="43">
        <f>400*(100%+10%)</f>
        <v>440.00000000000006</v>
      </c>
    </row>
    <row r="114" spans="1:12" ht="21" x14ac:dyDescent="0.45">
      <c r="A114" s="114" t="s">
        <v>415</v>
      </c>
      <c r="B114" s="115"/>
      <c r="C114" s="115"/>
      <c r="D114" s="117"/>
      <c r="E114" s="115"/>
      <c r="F114" s="115"/>
      <c r="G114" s="115"/>
      <c r="H114" s="115"/>
      <c r="I114" s="115"/>
      <c r="J114" s="116"/>
      <c r="K114" s="15"/>
      <c r="L114" s="37"/>
    </row>
    <row r="115" spans="1:12" ht="23.25" x14ac:dyDescent="0.45">
      <c r="A115" s="10" t="s">
        <v>327</v>
      </c>
      <c r="B115" s="23" t="s">
        <v>241</v>
      </c>
      <c r="D115" s="89">
        <v>132</v>
      </c>
    </row>
    <row r="116" spans="1:12" ht="23.25" x14ac:dyDescent="0.45">
      <c r="A116" s="10" t="s">
        <v>327</v>
      </c>
      <c r="B116" s="23" t="s">
        <v>242</v>
      </c>
      <c r="D116" s="89" t="s">
        <v>243</v>
      </c>
    </row>
  </sheetData>
  <mergeCells count="8">
    <mergeCell ref="A99:J99"/>
    <mergeCell ref="A114:J114"/>
    <mergeCell ref="D1:J1"/>
    <mergeCell ref="A70:C70"/>
    <mergeCell ref="A81:C81"/>
    <mergeCell ref="A53:J53"/>
    <mergeCell ref="A84:J84"/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workbookViewId="0">
      <pane ySplit="1" topLeftCell="A54" activePane="bottomLeft" state="frozen"/>
      <selection pane="bottomLeft" activeCell="C12" sqref="C12"/>
    </sheetView>
  </sheetViews>
  <sheetFormatPr defaultColWidth="11.46484375" defaultRowHeight="14.25" x14ac:dyDescent="0.45"/>
  <cols>
    <col min="1" max="1" width="16.9296875" style="24" customWidth="1"/>
    <col min="2" max="2" width="40.3984375" style="24" customWidth="1"/>
    <col min="3" max="3" width="34" style="24" customWidth="1"/>
    <col min="4" max="4" width="12.796875" style="24" customWidth="1"/>
    <col min="5" max="5" width="10.86328125" style="27" customWidth="1"/>
    <col min="6" max="6" width="17.1328125" style="24" customWidth="1"/>
    <col min="7" max="250" width="11.46484375" style="24"/>
    <col min="251" max="251" width="10.46484375" style="24" customWidth="1"/>
    <col min="252" max="252" width="20.796875" style="24" customWidth="1"/>
    <col min="253" max="253" width="17.1328125" style="24" customWidth="1"/>
    <col min="254" max="255" width="34" style="24" customWidth="1"/>
    <col min="256" max="256" width="12.796875" style="24" customWidth="1"/>
    <col min="257" max="257" width="17.1328125" style="24" customWidth="1"/>
    <col min="258" max="260" width="11.46484375" style="24"/>
    <col min="261" max="261" width="18.33203125" style="24" customWidth="1"/>
    <col min="262" max="262" width="26.796875" style="24" customWidth="1"/>
    <col min="263" max="506" width="11.46484375" style="24"/>
    <col min="507" max="507" width="10.46484375" style="24" customWidth="1"/>
    <col min="508" max="508" width="20.796875" style="24" customWidth="1"/>
    <col min="509" max="509" width="17.1328125" style="24" customWidth="1"/>
    <col min="510" max="511" width="34" style="24" customWidth="1"/>
    <col min="512" max="512" width="12.796875" style="24" customWidth="1"/>
    <col min="513" max="513" width="17.1328125" style="24" customWidth="1"/>
    <col min="514" max="516" width="11.46484375" style="24"/>
    <col min="517" max="517" width="18.33203125" style="24" customWidth="1"/>
    <col min="518" max="518" width="26.796875" style="24" customWidth="1"/>
    <col min="519" max="762" width="11.46484375" style="24"/>
    <col min="763" max="763" width="10.46484375" style="24" customWidth="1"/>
    <col min="764" max="764" width="20.796875" style="24" customWidth="1"/>
    <col min="765" max="765" width="17.1328125" style="24" customWidth="1"/>
    <col min="766" max="767" width="34" style="24" customWidth="1"/>
    <col min="768" max="768" width="12.796875" style="24" customWidth="1"/>
    <col min="769" max="769" width="17.1328125" style="24" customWidth="1"/>
    <col min="770" max="772" width="11.46484375" style="24"/>
    <col min="773" max="773" width="18.33203125" style="24" customWidth="1"/>
    <col min="774" max="774" width="26.796875" style="24" customWidth="1"/>
    <col min="775" max="1018" width="11.46484375" style="24"/>
    <col min="1019" max="1019" width="10.46484375" style="24" customWidth="1"/>
    <col min="1020" max="1020" width="20.796875" style="24" customWidth="1"/>
    <col min="1021" max="1021" width="17.1328125" style="24" customWidth="1"/>
    <col min="1022" max="1023" width="34" style="24" customWidth="1"/>
    <col min="1024" max="1024" width="12.796875" style="24" customWidth="1"/>
    <col min="1025" max="1025" width="17.1328125" style="24" customWidth="1"/>
    <col min="1026" max="1028" width="11.46484375" style="24"/>
    <col min="1029" max="1029" width="18.33203125" style="24" customWidth="1"/>
    <col min="1030" max="1030" width="26.796875" style="24" customWidth="1"/>
    <col min="1031" max="1274" width="11.46484375" style="24"/>
    <col min="1275" max="1275" width="10.46484375" style="24" customWidth="1"/>
    <col min="1276" max="1276" width="20.796875" style="24" customWidth="1"/>
    <col min="1277" max="1277" width="17.1328125" style="24" customWidth="1"/>
    <col min="1278" max="1279" width="34" style="24" customWidth="1"/>
    <col min="1280" max="1280" width="12.796875" style="24" customWidth="1"/>
    <col min="1281" max="1281" width="17.1328125" style="24" customWidth="1"/>
    <col min="1282" max="1284" width="11.46484375" style="24"/>
    <col min="1285" max="1285" width="18.33203125" style="24" customWidth="1"/>
    <col min="1286" max="1286" width="26.796875" style="24" customWidth="1"/>
    <col min="1287" max="1530" width="11.46484375" style="24"/>
    <col min="1531" max="1531" width="10.46484375" style="24" customWidth="1"/>
    <col min="1532" max="1532" width="20.796875" style="24" customWidth="1"/>
    <col min="1533" max="1533" width="17.1328125" style="24" customWidth="1"/>
    <col min="1534" max="1535" width="34" style="24" customWidth="1"/>
    <col min="1536" max="1536" width="12.796875" style="24" customWidth="1"/>
    <col min="1537" max="1537" width="17.1328125" style="24" customWidth="1"/>
    <col min="1538" max="1540" width="11.46484375" style="24"/>
    <col min="1541" max="1541" width="18.33203125" style="24" customWidth="1"/>
    <col min="1542" max="1542" width="26.796875" style="24" customWidth="1"/>
    <col min="1543" max="1786" width="11.46484375" style="24"/>
    <col min="1787" max="1787" width="10.46484375" style="24" customWidth="1"/>
    <col min="1788" max="1788" width="20.796875" style="24" customWidth="1"/>
    <col min="1789" max="1789" width="17.1328125" style="24" customWidth="1"/>
    <col min="1790" max="1791" width="34" style="24" customWidth="1"/>
    <col min="1792" max="1792" width="12.796875" style="24" customWidth="1"/>
    <col min="1793" max="1793" width="17.1328125" style="24" customWidth="1"/>
    <col min="1794" max="1796" width="11.46484375" style="24"/>
    <col min="1797" max="1797" width="18.33203125" style="24" customWidth="1"/>
    <col min="1798" max="1798" width="26.796875" style="24" customWidth="1"/>
    <col min="1799" max="2042" width="11.46484375" style="24"/>
    <col min="2043" max="2043" width="10.46484375" style="24" customWidth="1"/>
    <col min="2044" max="2044" width="20.796875" style="24" customWidth="1"/>
    <col min="2045" max="2045" width="17.1328125" style="24" customWidth="1"/>
    <col min="2046" max="2047" width="34" style="24" customWidth="1"/>
    <col min="2048" max="2048" width="12.796875" style="24" customWidth="1"/>
    <col min="2049" max="2049" width="17.1328125" style="24" customWidth="1"/>
    <col min="2050" max="2052" width="11.46484375" style="24"/>
    <col min="2053" max="2053" width="18.33203125" style="24" customWidth="1"/>
    <col min="2054" max="2054" width="26.796875" style="24" customWidth="1"/>
    <col min="2055" max="2298" width="11.46484375" style="24"/>
    <col min="2299" max="2299" width="10.46484375" style="24" customWidth="1"/>
    <col min="2300" max="2300" width="20.796875" style="24" customWidth="1"/>
    <col min="2301" max="2301" width="17.1328125" style="24" customWidth="1"/>
    <col min="2302" max="2303" width="34" style="24" customWidth="1"/>
    <col min="2304" max="2304" width="12.796875" style="24" customWidth="1"/>
    <col min="2305" max="2305" width="17.1328125" style="24" customWidth="1"/>
    <col min="2306" max="2308" width="11.46484375" style="24"/>
    <col min="2309" max="2309" width="18.33203125" style="24" customWidth="1"/>
    <col min="2310" max="2310" width="26.796875" style="24" customWidth="1"/>
    <col min="2311" max="2554" width="11.46484375" style="24"/>
    <col min="2555" max="2555" width="10.46484375" style="24" customWidth="1"/>
    <col min="2556" max="2556" width="20.796875" style="24" customWidth="1"/>
    <col min="2557" max="2557" width="17.1328125" style="24" customWidth="1"/>
    <col min="2558" max="2559" width="34" style="24" customWidth="1"/>
    <col min="2560" max="2560" width="12.796875" style="24" customWidth="1"/>
    <col min="2561" max="2561" width="17.1328125" style="24" customWidth="1"/>
    <col min="2562" max="2564" width="11.46484375" style="24"/>
    <col min="2565" max="2565" width="18.33203125" style="24" customWidth="1"/>
    <col min="2566" max="2566" width="26.796875" style="24" customWidth="1"/>
    <col min="2567" max="2810" width="11.46484375" style="24"/>
    <col min="2811" max="2811" width="10.46484375" style="24" customWidth="1"/>
    <col min="2812" max="2812" width="20.796875" style="24" customWidth="1"/>
    <col min="2813" max="2813" width="17.1328125" style="24" customWidth="1"/>
    <col min="2814" max="2815" width="34" style="24" customWidth="1"/>
    <col min="2816" max="2816" width="12.796875" style="24" customWidth="1"/>
    <col min="2817" max="2817" width="17.1328125" style="24" customWidth="1"/>
    <col min="2818" max="2820" width="11.46484375" style="24"/>
    <col min="2821" max="2821" width="18.33203125" style="24" customWidth="1"/>
    <col min="2822" max="2822" width="26.796875" style="24" customWidth="1"/>
    <col min="2823" max="3066" width="11.46484375" style="24"/>
    <col min="3067" max="3067" width="10.46484375" style="24" customWidth="1"/>
    <col min="3068" max="3068" width="20.796875" style="24" customWidth="1"/>
    <col min="3069" max="3069" width="17.1328125" style="24" customWidth="1"/>
    <col min="3070" max="3071" width="34" style="24" customWidth="1"/>
    <col min="3072" max="3072" width="12.796875" style="24" customWidth="1"/>
    <col min="3073" max="3073" width="17.1328125" style="24" customWidth="1"/>
    <col min="3074" max="3076" width="11.46484375" style="24"/>
    <col min="3077" max="3077" width="18.33203125" style="24" customWidth="1"/>
    <col min="3078" max="3078" width="26.796875" style="24" customWidth="1"/>
    <col min="3079" max="3322" width="11.46484375" style="24"/>
    <col min="3323" max="3323" width="10.46484375" style="24" customWidth="1"/>
    <col min="3324" max="3324" width="20.796875" style="24" customWidth="1"/>
    <col min="3325" max="3325" width="17.1328125" style="24" customWidth="1"/>
    <col min="3326" max="3327" width="34" style="24" customWidth="1"/>
    <col min="3328" max="3328" width="12.796875" style="24" customWidth="1"/>
    <col min="3329" max="3329" width="17.1328125" style="24" customWidth="1"/>
    <col min="3330" max="3332" width="11.46484375" style="24"/>
    <col min="3333" max="3333" width="18.33203125" style="24" customWidth="1"/>
    <col min="3334" max="3334" width="26.796875" style="24" customWidth="1"/>
    <col min="3335" max="3578" width="11.46484375" style="24"/>
    <col min="3579" max="3579" width="10.46484375" style="24" customWidth="1"/>
    <col min="3580" max="3580" width="20.796875" style="24" customWidth="1"/>
    <col min="3581" max="3581" width="17.1328125" style="24" customWidth="1"/>
    <col min="3582" max="3583" width="34" style="24" customWidth="1"/>
    <col min="3584" max="3584" width="12.796875" style="24" customWidth="1"/>
    <col min="3585" max="3585" width="17.1328125" style="24" customWidth="1"/>
    <col min="3586" max="3588" width="11.46484375" style="24"/>
    <col min="3589" max="3589" width="18.33203125" style="24" customWidth="1"/>
    <col min="3590" max="3590" width="26.796875" style="24" customWidth="1"/>
    <col min="3591" max="3834" width="11.46484375" style="24"/>
    <col min="3835" max="3835" width="10.46484375" style="24" customWidth="1"/>
    <col min="3836" max="3836" width="20.796875" style="24" customWidth="1"/>
    <col min="3837" max="3837" width="17.1328125" style="24" customWidth="1"/>
    <col min="3838" max="3839" width="34" style="24" customWidth="1"/>
    <col min="3840" max="3840" width="12.796875" style="24" customWidth="1"/>
    <col min="3841" max="3841" width="17.1328125" style="24" customWidth="1"/>
    <col min="3842" max="3844" width="11.46484375" style="24"/>
    <col min="3845" max="3845" width="18.33203125" style="24" customWidth="1"/>
    <col min="3846" max="3846" width="26.796875" style="24" customWidth="1"/>
    <col min="3847" max="4090" width="11.46484375" style="24"/>
    <col min="4091" max="4091" width="10.46484375" style="24" customWidth="1"/>
    <col min="4092" max="4092" width="20.796875" style="24" customWidth="1"/>
    <col min="4093" max="4093" width="17.1328125" style="24" customWidth="1"/>
    <col min="4094" max="4095" width="34" style="24" customWidth="1"/>
    <col min="4096" max="4096" width="12.796875" style="24" customWidth="1"/>
    <col min="4097" max="4097" width="17.1328125" style="24" customWidth="1"/>
    <col min="4098" max="4100" width="11.46484375" style="24"/>
    <col min="4101" max="4101" width="18.33203125" style="24" customWidth="1"/>
    <col min="4102" max="4102" width="26.796875" style="24" customWidth="1"/>
    <col min="4103" max="4346" width="11.46484375" style="24"/>
    <col min="4347" max="4347" width="10.46484375" style="24" customWidth="1"/>
    <col min="4348" max="4348" width="20.796875" style="24" customWidth="1"/>
    <col min="4349" max="4349" width="17.1328125" style="24" customWidth="1"/>
    <col min="4350" max="4351" width="34" style="24" customWidth="1"/>
    <col min="4352" max="4352" width="12.796875" style="24" customWidth="1"/>
    <col min="4353" max="4353" width="17.1328125" style="24" customWidth="1"/>
    <col min="4354" max="4356" width="11.46484375" style="24"/>
    <col min="4357" max="4357" width="18.33203125" style="24" customWidth="1"/>
    <col min="4358" max="4358" width="26.796875" style="24" customWidth="1"/>
    <col min="4359" max="4602" width="11.46484375" style="24"/>
    <col min="4603" max="4603" width="10.46484375" style="24" customWidth="1"/>
    <col min="4604" max="4604" width="20.796875" style="24" customWidth="1"/>
    <col min="4605" max="4605" width="17.1328125" style="24" customWidth="1"/>
    <col min="4606" max="4607" width="34" style="24" customWidth="1"/>
    <col min="4608" max="4608" width="12.796875" style="24" customWidth="1"/>
    <col min="4609" max="4609" width="17.1328125" style="24" customWidth="1"/>
    <col min="4610" max="4612" width="11.46484375" style="24"/>
    <col min="4613" max="4613" width="18.33203125" style="24" customWidth="1"/>
    <col min="4614" max="4614" width="26.796875" style="24" customWidth="1"/>
    <col min="4615" max="4858" width="11.46484375" style="24"/>
    <col min="4859" max="4859" width="10.46484375" style="24" customWidth="1"/>
    <col min="4860" max="4860" width="20.796875" style="24" customWidth="1"/>
    <col min="4861" max="4861" width="17.1328125" style="24" customWidth="1"/>
    <col min="4862" max="4863" width="34" style="24" customWidth="1"/>
    <col min="4864" max="4864" width="12.796875" style="24" customWidth="1"/>
    <col min="4865" max="4865" width="17.1328125" style="24" customWidth="1"/>
    <col min="4866" max="4868" width="11.46484375" style="24"/>
    <col min="4869" max="4869" width="18.33203125" style="24" customWidth="1"/>
    <col min="4870" max="4870" width="26.796875" style="24" customWidth="1"/>
    <col min="4871" max="5114" width="11.46484375" style="24"/>
    <col min="5115" max="5115" width="10.46484375" style="24" customWidth="1"/>
    <col min="5116" max="5116" width="20.796875" style="24" customWidth="1"/>
    <col min="5117" max="5117" width="17.1328125" style="24" customWidth="1"/>
    <col min="5118" max="5119" width="34" style="24" customWidth="1"/>
    <col min="5120" max="5120" width="12.796875" style="24" customWidth="1"/>
    <col min="5121" max="5121" width="17.1328125" style="24" customWidth="1"/>
    <col min="5122" max="5124" width="11.46484375" style="24"/>
    <col min="5125" max="5125" width="18.33203125" style="24" customWidth="1"/>
    <col min="5126" max="5126" width="26.796875" style="24" customWidth="1"/>
    <col min="5127" max="5370" width="11.46484375" style="24"/>
    <col min="5371" max="5371" width="10.46484375" style="24" customWidth="1"/>
    <col min="5372" max="5372" width="20.796875" style="24" customWidth="1"/>
    <col min="5373" max="5373" width="17.1328125" style="24" customWidth="1"/>
    <col min="5374" max="5375" width="34" style="24" customWidth="1"/>
    <col min="5376" max="5376" width="12.796875" style="24" customWidth="1"/>
    <col min="5377" max="5377" width="17.1328125" style="24" customWidth="1"/>
    <col min="5378" max="5380" width="11.46484375" style="24"/>
    <col min="5381" max="5381" width="18.33203125" style="24" customWidth="1"/>
    <col min="5382" max="5382" width="26.796875" style="24" customWidth="1"/>
    <col min="5383" max="5626" width="11.46484375" style="24"/>
    <col min="5627" max="5627" width="10.46484375" style="24" customWidth="1"/>
    <col min="5628" max="5628" width="20.796875" style="24" customWidth="1"/>
    <col min="5629" max="5629" width="17.1328125" style="24" customWidth="1"/>
    <col min="5630" max="5631" width="34" style="24" customWidth="1"/>
    <col min="5632" max="5632" width="12.796875" style="24" customWidth="1"/>
    <col min="5633" max="5633" width="17.1328125" style="24" customWidth="1"/>
    <col min="5634" max="5636" width="11.46484375" style="24"/>
    <col min="5637" max="5637" width="18.33203125" style="24" customWidth="1"/>
    <col min="5638" max="5638" width="26.796875" style="24" customWidth="1"/>
    <col min="5639" max="5882" width="11.46484375" style="24"/>
    <col min="5883" max="5883" width="10.46484375" style="24" customWidth="1"/>
    <col min="5884" max="5884" width="20.796875" style="24" customWidth="1"/>
    <col min="5885" max="5885" width="17.1328125" style="24" customWidth="1"/>
    <col min="5886" max="5887" width="34" style="24" customWidth="1"/>
    <col min="5888" max="5888" width="12.796875" style="24" customWidth="1"/>
    <col min="5889" max="5889" width="17.1328125" style="24" customWidth="1"/>
    <col min="5890" max="5892" width="11.46484375" style="24"/>
    <col min="5893" max="5893" width="18.33203125" style="24" customWidth="1"/>
    <col min="5894" max="5894" width="26.796875" style="24" customWidth="1"/>
    <col min="5895" max="6138" width="11.46484375" style="24"/>
    <col min="6139" max="6139" width="10.46484375" style="24" customWidth="1"/>
    <col min="6140" max="6140" width="20.796875" style="24" customWidth="1"/>
    <col min="6141" max="6141" width="17.1328125" style="24" customWidth="1"/>
    <col min="6142" max="6143" width="34" style="24" customWidth="1"/>
    <col min="6144" max="6144" width="12.796875" style="24" customWidth="1"/>
    <col min="6145" max="6145" width="17.1328125" style="24" customWidth="1"/>
    <col min="6146" max="6148" width="11.46484375" style="24"/>
    <col min="6149" max="6149" width="18.33203125" style="24" customWidth="1"/>
    <col min="6150" max="6150" width="26.796875" style="24" customWidth="1"/>
    <col min="6151" max="6394" width="11.46484375" style="24"/>
    <col min="6395" max="6395" width="10.46484375" style="24" customWidth="1"/>
    <col min="6396" max="6396" width="20.796875" style="24" customWidth="1"/>
    <col min="6397" max="6397" width="17.1328125" style="24" customWidth="1"/>
    <col min="6398" max="6399" width="34" style="24" customWidth="1"/>
    <col min="6400" max="6400" width="12.796875" style="24" customWidth="1"/>
    <col min="6401" max="6401" width="17.1328125" style="24" customWidth="1"/>
    <col min="6402" max="6404" width="11.46484375" style="24"/>
    <col min="6405" max="6405" width="18.33203125" style="24" customWidth="1"/>
    <col min="6406" max="6406" width="26.796875" style="24" customWidth="1"/>
    <col min="6407" max="6650" width="11.46484375" style="24"/>
    <col min="6651" max="6651" width="10.46484375" style="24" customWidth="1"/>
    <col min="6652" max="6652" width="20.796875" style="24" customWidth="1"/>
    <col min="6653" max="6653" width="17.1328125" style="24" customWidth="1"/>
    <col min="6654" max="6655" width="34" style="24" customWidth="1"/>
    <col min="6656" max="6656" width="12.796875" style="24" customWidth="1"/>
    <col min="6657" max="6657" width="17.1328125" style="24" customWidth="1"/>
    <col min="6658" max="6660" width="11.46484375" style="24"/>
    <col min="6661" max="6661" width="18.33203125" style="24" customWidth="1"/>
    <col min="6662" max="6662" width="26.796875" style="24" customWidth="1"/>
    <col min="6663" max="6906" width="11.46484375" style="24"/>
    <col min="6907" max="6907" width="10.46484375" style="24" customWidth="1"/>
    <col min="6908" max="6908" width="20.796875" style="24" customWidth="1"/>
    <col min="6909" max="6909" width="17.1328125" style="24" customWidth="1"/>
    <col min="6910" max="6911" width="34" style="24" customWidth="1"/>
    <col min="6912" max="6912" width="12.796875" style="24" customWidth="1"/>
    <col min="6913" max="6913" width="17.1328125" style="24" customWidth="1"/>
    <col min="6914" max="6916" width="11.46484375" style="24"/>
    <col min="6917" max="6917" width="18.33203125" style="24" customWidth="1"/>
    <col min="6918" max="6918" width="26.796875" style="24" customWidth="1"/>
    <col min="6919" max="7162" width="11.46484375" style="24"/>
    <col min="7163" max="7163" width="10.46484375" style="24" customWidth="1"/>
    <col min="7164" max="7164" width="20.796875" style="24" customWidth="1"/>
    <col min="7165" max="7165" width="17.1328125" style="24" customWidth="1"/>
    <col min="7166" max="7167" width="34" style="24" customWidth="1"/>
    <col min="7168" max="7168" width="12.796875" style="24" customWidth="1"/>
    <col min="7169" max="7169" width="17.1328125" style="24" customWidth="1"/>
    <col min="7170" max="7172" width="11.46484375" style="24"/>
    <col min="7173" max="7173" width="18.33203125" style="24" customWidth="1"/>
    <col min="7174" max="7174" width="26.796875" style="24" customWidth="1"/>
    <col min="7175" max="7418" width="11.46484375" style="24"/>
    <col min="7419" max="7419" width="10.46484375" style="24" customWidth="1"/>
    <col min="7420" max="7420" width="20.796875" style="24" customWidth="1"/>
    <col min="7421" max="7421" width="17.1328125" style="24" customWidth="1"/>
    <col min="7422" max="7423" width="34" style="24" customWidth="1"/>
    <col min="7424" max="7424" width="12.796875" style="24" customWidth="1"/>
    <col min="7425" max="7425" width="17.1328125" style="24" customWidth="1"/>
    <col min="7426" max="7428" width="11.46484375" style="24"/>
    <col min="7429" max="7429" width="18.33203125" style="24" customWidth="1"/>
    <col min="7430" max="7430" width="26.796875" style="24" customWidth="1"/>
    <col min="7431" max="7674" width="11.46484375" style="24"/>
    <col min="7675" max="7675" width="10.46484375" style="24" customWidth="1"/>
    <col min="7676" max="7676" width="20.796875" style="24" customWidth="1"/>
    <col min="7677" max="7677" width="17.1328125" style="24" customWidth="1"/>
    <col min="7678" max="7679" width="34" style="24" customWidth="1"/>
    <col min="7680" max="7680" width="12.796875" style="24" customWidth="1"/>
    <col min="7681" max="7681" width="17.1328125" style="24" customWidth="1"/>
    <col min="7682" max="7684" width="11.46484375" style="24"/>
    <col min="7685" max="7685" width="18.33203125" style="24" customWidth="1"/>
    <col min="7686" max="7686" width="26.796875" style="24" customWidth="1"/>
    <col min="7687" max="7930" width="11.46484375" style="24"/>
    <col min="7931" max="7931" width="10.46484375" style="24" customWidth="1"/>
    <col min="7932" max="7932" width="20.796875" style="24" customWidth="1"/>
    <col min="7933" max="7933" width="17.1328125" style="24" customWidth="1"/>
    <col min="7934" max="7935" width="34" style="24" customWidth="1"/>
    <col min="7936" max="7936" width="12.796875" style="24" customWidth="1"/>
    <col min="7937" max="7937" width="17.1328125" style="24" customWidth="1"/>
    <col min="7938" max="7940" width="11.46484375" style="24"/>
    <col min="7941" max="7941" width="18.33203125" style="24" customWidth="1"/>
    <col min="7942" max="7942" width="26.796875" style="24" customWidth="1"/>
    <col min="7943" max="8186" width="11.46484375" style="24"/>
    <col min="8187" max="8187" width="10.46484375" style="24" customWidth="1"/>
    <col min="8188" max="8188" width="20.796875" style="24" customWidth="1"/>
    <col min="8189" max="8189" width="17.1328125" style="24" customWidth="1"/>
    <col min="8190" max="8191" width="34" style="24" customWidth="1"/>
    <col min="8192" max="8192" width="12.796875" style="24" customWidth="1"/>
    <col min="8193" max="8193" width="17.1328125" style="24" customWidth="1"/>
    <col min="8194" max="8196" width="11.46484375" style="24"/>
    <col min="8197" max="8197" width="18.33203125" style="24" customWidth="1"/>
    <col min="8198" max="8198" width="26.796875" style="24" customWidth="1"/>
    <col min="8199" max="8442" width="11.46484375" style="24"/>
    <col min="8443" max="8443" width="10.46484375" style="24" customWidth="1"/>
    <col min="8444" max="8444" width="20.796875" style="24" customWidth="1"/>
    <col min="8445" max="8445" width="17.1328125" style="24" customWidth="1"/>
    <col min="8446" max="8447" width="34" style="24" customWidth="1"/>
    <col min="8448" max="8448" width="12.796875" style="24" customWidth="1"/>
    <col min="8449" max="8449" width="17.1328125" style="24" customWidth="1"/>
    <col min="8450" max="8452" width="11.46484375" style="24"/>
    <col min="8453" max="8453" width="18.33203125" style="24" customWidth="1"/>
    <col min="8454" max="8454" width="26.796875" style="24" customWidth="1"/>
    <col min="8455" max="8698" width="11.46484375" style="24"/>
    <col min="8699" max="8699" width="10.46484375" style="24" customWidth="1"/>
    <col min="8700" max="8700" width="20.796875" style="24" customWidth="1"/>
    <col min="8701" max="8701" width="17.1328125" style="24" customWidth="1"/>
    <col min="8702" max="8703" width="34" style="24" customWidth="1"/>
    <col min="8704" max="8704" width="12.796875" style="24" customWidth="1"/>
    <col min="8705" max="8705" width="17.1328125" style="24" customWidth="1"/>
    <col min="8706" max="8708" width="11.46484375" style="24"/>
    <col min="8709" max="8709" width="18.33203125" style="24" customWidth="1"/>
    <col min="8710" max="8710" width="26.796875" style="24" customWidth="1"/>
    <col min="8711" max="8954" width="11.46484375" style="24"/>
    <col min="8955" max="8955" width="10.46484375" style="24" customWidth="1"/>
    <col min="8956" max="8956" width="20.796875" style="24" customWidth="1"/>
    <col min="8957" max="8957" width="17.1328125" style="24" customWidth="1"/>
    <col min="8958" max="8959" width="34" style="24" customWidth="1"/>
    <col min="8960" max="8960" width="12.796875" style="24" customWidth="1"/>
    <col min="8961" max="8961" width="17.1328125" style="24" customWidth="1"/>
    <col min="8962" max="8964" width="11.46484375" style="24"/>
    <col min="8965" max="8965" width="18.33203125" style="24" customWidth="1"/>
    <col min="8966" max="8966" width="26.796875" style="24" customWidth="1"/>
    <col min="8967" max="9210" width="11.46484375" style="24"/>
    <col min="9211" max="9211" width="10.46484375" style="24" customWidth="1"/>
    <col min="9212" max="9212" width="20.796875" style="24" customWidth="1"/>
    <col min="9213" max="9213" width="17.1328125" style="24" customWidth="1"/>
    <col min="9214" max="9215" width="34" style="24" customWidth="1"/>
    <col min="9216" max="9216" width="12.796875" style="24" customWidth="1"/>
    <col min="9217" max="9217" width="17.1328125" style="24" customWidth="1"/>
    <col min="9218" max="9220" width="11.46484375" style="24"/>
    <col min="9221" max="9221" width="18.33203125" style="24" customWidth="1"/>
    <col min="9222" max="9222" width="26.796875" style="24" customWidth="1"/>
    <col min="9223" max="9466" width="11.46484375" style="24"/>
    <col min="9467" max="9467" width="10.46484375" style="24" customWidth="1"/>
    <col min="9468" max="9468" width="20.796875" style="24" customWidth="1"/>
    <col min="9469" max="9469" width="17.1328125" style="24" customWidth="1"/>
    <col min="9470" max="9471" width="34" style="24" customWidth="1"/>
    <col min="9472" max="9472" width="12.796875" style="24" customWidth="1"/>
    <col min="9473" max="9473" width="17.1328125" style="24" customWidth="1"/>
    <col min="9474" max="9476" width="11.46484375" style="24"/>
    <col min="9477" max="9477" width="18.33203125" style="24" customWidth="1"/>
    <col min="9478" max="9478" width="26.796875" style="24" customWidth="1"/>
    <col min="9479" max="9722" width="11.46484375" style="24"/>
    <col min="9723" max="9723" width="10.46484375" style="24" customWidth="1"/>
    <col min="9724" max="9724" width="20.796875" style="24" customWidth="1"/>
    <col min="9725" max="9725" width="17.1328125" style="24" customWidth="1"/>
    <col min="9726" max="9727" width="34" style="24" customWidth="1"/>
    <col min="9728" max="9728" width="12.796875" style="24" customWidth="1"/>
    <col min="9729" max="9729" width="17.1328125" style="24" customWidth="1"/>
    <col min="9730" max="9732" width="11.46484375" style="24"/>
    <col min="9733" max="9733" width="18.33203125" style="24" customWidth="1"/>
    <col min="9734" max="9734" width="26.796875" style="24" customWidth="1"/>
    <col min="9735" max="9978" width="11.46484375" style="24"/>
    <col min="9979" max="9979" width="10.46484375" style="24" customWidth="1"/>
    <col min="9980" max="9980" width="20.796875" style="24" customWidth="1"/>
    <col min="9981" max="9981" width="17.1328125" style="24" customWidth="1"/>
    <col min="9982" max="9983" width="34" style="24" customWidth="1"/>
    <col min="9984" max="9984" width="12.796875" style="24" customWidth="1"/>
    <col min="9985" max="9985" width="17.1328125" style="24" customWidth="1"/>
    <col min="9986" max="9988" width="11.46484375" style="24"/>
    <col min="9989" max="9989" width="18.33203125" style="24" customWidth="1"/>
    <col min="9990" max="9990" width="26.796875" style="24" customWidth="1"/>
    <col min="9991" max="10234" width="11.46484375" style="24"/>
    <col min="10235" max="10235" width="10.46484375" style="24" customWidth="1"/>
    <col min="10236" max="10236" width="20.796875" style="24" customWidth="1"/>
    <col min="10237" max="10237" width="17.1328125" style="24" customWidth="1"/>
    <col min="10238" max="10239" width="34" style="24" customWidth="1"/>
    <col min="10240" max="10240" width="12.796875" style="24" customWidth="1"/>
    <col min="10241" max="10241" width="17.1328125" style="24" customWidth="1"/>
    <col min="10242" max="10244" width="11.46484375" style="24"/>
    <col min="10245" max="10245" width="18.33203125" style="24" customWidth="1"/>
    <col min="10246" max="10246" width="26.796875" style="24" customWidth="1"/>
    <col min="10247" max="10490" width="11.46484375" style="24"/>
    <col min="10491" max="10491" width="10.46484375" style="24" customWidth="1"/>
    <col min="10492" max="10492" width="20.796875" style="24" customWidth="1"/>
    <col min="10493" max="10493" width="17.1328125" style="24" customWidth="1"/>
    <col min="10494" max="10495" width="34" style="24" customWidth="1"/>
    <col min="10496" max="10496" width="12.796875" style="24" customWidth="1"/>
    <col min="10497" max="10497" width="17.1328125" style="24" customWidth="1"/>
    <col min="10498" max="10500" width="11.46484375" style="24"/>
    <col min="10501" max="10501" width="18.33203125" style="24" customWidth="1"/>
    <col min="10502" max="10502" width="26.796875" style="24" customWidth="1"/>
    <col min="10503" max="10746" width="11.46484375" style="24"/>
    <col min="10747" max="10747" width="10.46484375" style="24" customWidth="1"/>
    <col min="10748" max="10748" width="20.796875" style="24" customWidth="1"/>
    <col min="10749" max="10749" width="17.1328125" style="24" customWidth="1"/>
    <col min="10750" max="10751" width="34" style="24" customWidth="1"/>
    <col min="10752" max="10752" width="12.796875" style="24" customWidth="1"/>
    <col min="10753" max="10753" width="17.1328125" style="24" customWidth="1"/>
    <col min="10754" max="10756" width="11.46484375" style="24"/>
    <col min="10757" max="10757" width="18.33203125" style="24" customWidth="1"/>
    <col min="10758" max="10758" width="26.796875" style="24" customWidth="1"/>
    <col min="10759" max="11002" width="11.46484375" style="24"/>
    <col min="11003" max="11003" width="10.46484375" style="24" customWidth="1"/>
    <col min="11004" max="11004" width="20.796875" style="24" customWidth="1"/>
    <col min="11005" max="11005" width="17.1328125" style="24" customWidth="1"/>
    <col min="11006" max="11007" width="34" style="24" customWidth="1"/>
    <col min="11008" max="11008" width="12.796875" style="24" customWidth="1"/>
    <col min="11009" max="11009" width="17.1328125" style="24" customWidth="1"/>
    <col min="11010" max="11012" width="11.46484375" style="24"/>
    <col min="11013" max="11013" width="18.33203125" style="24" customWidth="1"/>
    <col min="11014" max="11014" width="26.796875" style="24" customWidth="1"/>
    <col min="11015" max="11258" width="11.46484375" style="24"/>
    <col min="11259" max="11259" width="10.46484375" style="24" customWidth="1"/>
    <col min="11260" max="11260" width="20.796875" style="24" customWidth="1"/>
    <col min="11261" max="11261" width="17.1328125" style="24" customWidth="1"/>
    <col min="11262" max="11263" width="34" style="24" customWidth="1"/>
    <col min="11264" max="11264" width="12.796875" style="24" customWidth="1"/>
    <col min="11265" max="11265" width="17.1328125" style="24" customWidth="1"/>
    <col min="11266" max="11268" width="11.46484375" style="24"/>
    <col min="11269" max="11269" width="18.33203125" style="24" customWidth="1"/>
    <col min="11270" max="11270" width="26.796875" style="24" customWidth="1"/>
    <col min="11271" max="11514" width="11.46484375" style="24"/>
    <col min="11515" max="11515" width="10.46484375" style="24" customWidth="1"/>
    <col min="11516" max="11516" width="20.796875" style="24" customWidth="1"/>
    <col min="11517" max="11517" width="17.1328125" style="24" customWidth="1"/>
    <col min="11518" max="11519" width="34" style="24" customWidth="1"/>
    <col min="11520" max="11520" width="12.796875" style="24" customWidth="1"/>
    <col min="11521" max="11521" width="17.1328125" style="24" customWidth="1"/>
    <col min="11522" max="11524" width="11.46484375" style="24"/>
    <col min="11525" max="11525" width="18.33203125" style="24" customWidth="1"/>
    <col min="11526" max="11526" width="26.796875" style="24" customWidth="1"/>
    <col min="11527" max="11770" width="11.46484375" style="24"/>
    <col min="11771" max="11771" width="10.46484375" style="24" customWidth="1"/>
    <col min="11772" max="11772" width="20.796875" style="24" customWidth="1"/>
    <col min="11773" max="11773" width="17.1328125" style="24" customWidth="1"/>
    <col min="11774" max="11775" width="34" style="24" customWidth="1"/>
    <col min="11776" max="11776" width="12.796875" style="24" customWidth="1"/>
    <col min="11777" max="11777" width="17.1328125" style="24" customWidth="1"/>
    <col min="11778" max="11780" width="11.46484375" style="24"/>
    <col min="11781" max="11781" width="18.33203125" style="24" customWidth="1"/>
    <col min="11782" max="11782" width="26.796875" style="24" customWidth="1"/>
    <col min="11783" max="12026" width="11.46484375" style="24"/>
    <col min="12027" max="12027" width="10.46484375" style="24" customWidth="1"/>
    <col min="12028" max="12028" width="20.796875" style="24" customWidth="1"/>
    <col min="12029" max="12029" width="17.1328125" style="24" customWidth="1"/>
    <col min="12030" max="12031" width="34" style="24" customWidth="1"/>
    <col min="12032" max="12032" width="12.796875" style="24" customWidth="1"/>
    <col min="12033" max="12033" width="17.1328125" style="24" customWidth="1"/>
    <col min="12034" max="12036" width="11.46484375" style="24"/>
    <col min="12037" max="12037" width="18.33203125" style="24" customWidth="1"/>
    <col min="12038" max="12038" width="26.796875" style="24" customWidth="1"/>
    <col min="12039" max="12282" width="11.46484375" style="24"/>
    <col min="12283" max="12283" width="10.46484375" style="24" customWidth="1"/>
    <col min="12284" max="12284" width="20.796875" style="24" customWidth="1"/>
    <col min="12285" max="12285" width="17.1328125" style="24" customWidth="1"/>
    <col min="12286" max="12287" width="34" style="24" customWidth="1"/>
    <col min="12288" max="12288" width="12.796875" style="24" customWidth="1"/>
    <col min="12289" max="12289" width="17.1328125" style="24" customWidth="1"/>
    <col min="12290" max="12292" width="11.46484375" style="24"/>
    <col min="12293" max="12293" width="18.33203125" style="24" customWidth="1"/>
    <col min="12294" max="12294" width="26.796875" style="24" customWidth="1"/>
    <col min="12295" max="12538" width="11.46484375" style="24"/>
    <col min="12539" max="12539" width="10.46484375" style="24" customWidth="1"/>
    <col min="12540" max="12540" width="20.796875" style="24" customWidth="1"/>
    <col min="12541" max="12541" width="17.1328125" style="24" customWidth="1"/>
    <col min="12542" max="12543" width="34" style="24" customWidth="1"/>
    <col min="12544" max="12544" width="12.796875" style="24" customWidth="1"/>
    <col min="12545" max="12545" width="17.1328125" style="24" customWidth="1"/>
    <col min="12546" max="12548" width="11.46484375" style="24"/>
    <col min="12549" max="12549" width="18.33203125" style="24" customWidth="1"/>
    <col min="12550" max="12550" width="26.796875" style="24" customWidth="1"/>
    <col min="12551" max="12794" width="11.46484375" style="24"/>
    <col min="12795" max="12795" width="10.46484375" style="24" customWidth="1"/>
    <col min="12796" max="12796" width="20.796875" style="24" customWidth="1"/>
    <col min="12797" max="12797" width="17.1328125" style="24" customWidth="1"/>
    <col min="12798" max="12799" width="34" style="24" customWidth="1"/>
    <col min="12800" max="12800" width="12.796875" style="24" customWidth="1"/>
    <col min="12801" max="12801" width="17.1328125" style="24" customWidth="1"/>
    <col min="12802" max="12804" width="11.46484375" style="24"/>
    <col min="12805" max="12805" width="18.33203125" style="24" customWidth="1"/>
    <col min="12806" max="12806" width="26.796875" style="24" customWidth="1"/>
    <col min="12807" max="13050" width="11.46484375" style="24"/>
    <col min="13051" max="13051" width="10.46484375" style="24" customWidth="1"/>
    <col min="13052" max="13052" width="20.796875" style="24" customWidth="1"/>
    <col min="13053" max="13053" width="17.1328125" style="24" customWidth="1"/>
    <col min="13054" max="13055" width="34" style="24" customWidth="1"/>
    <col min="13056" max="13056" width="12.796875" style="24" customWidth="1"/>
    <col min="13057" max="13057" width="17.1328125" style="24" customWidth="1"/>
    <col min="13058" max="13060" width="11.46484375" style="24"/>
    <col min="13061" max="13061" width="18.33203125" style="24" customWidth="1"/>
    <col min="13062" max="13062" width="26.796875" style="24" customWidth="1"/>
    <col min="13063" max="13306" width="11.46484375" style="24"/>
    <col min="13307" max="13307" width="10.46484375" style="24" customWidth="1"/>
    <col min="13308" max="13308" width="20.796875" style="24" customWidth="1"/>
    <col min="13309" max="13309" width="17.1328125" style="24" customWidth="1"/>
    <col min="13310" max="13311" width="34" style="24" customWidth="1"/>
    <col min="13312" max="13312" width="12.796875" style="24" customWidth="1"/>
    <col min="13313" max="13313" width="17.1328125" style="24" customWidth="1"/>
    <col min="13314" max="13316" width="11.46484375" style="24"/>
    <col min="13317" max="13317" width="18.33203125" style="24" customWidth="1"/>
    <col min="13318" max="13318" width="26.796875" style="24" customWidth="1"/>
    <col min="13319" max="13562" width="11.46484375" style="24"/>
    <col min="13563" max="13563" width="10.46484375" style="24" customWidth="1"/>
    <col min="13564" max="13564" width="20.796875" style="24" customWidth="1"/>
    <col min="13565" max="13565" width="17.1328125" style="24" customWidth="1"/>
    <col min="13566" max="13567" width="34" style="24" customWidth="1"/>
    <col min="13568" max="13568" width="12.796875" style="24" customWidth="1"/>
    <col min="13569" max="13569" width="17.1328125" style="24" customWidth="1"/>
    <col min="13570" max="13572" width="11.46484375" style="24"/>
    <col min="13573" max="13573" width="18.33203125" style="24" customWidth="1"/>
    <col min="13574" max="13574" width="26.796875" style="24" customWidth="1"/>
    <col min="13575" max="13818" width="11.46484375" style="24"/>
    <col min="13819" max="13819" width="10.46484375" style="24" customWidth="1"/>
    <col min="13820" max="13820" width="20.796875" style="24" customWidth="1"/>
    <col min="13821" max="13821" width="17.1328125" style="24" customWidth="1"/>
    <col min="13822" max="13823" width="34" style="24" customWidth="1"/>
    <col min="13824" max="13824" width="12.796875" style="24" customWidth="1"/>
    <col min="13825" max="13825" width="17.1328125" style="24" customWidth="1"/>
    <col min="13826" max="13828" width="11.46484375" style="24"/>
    <col min="13829" max="13829" width="18.33203125" style="24" customWidth="1"/>
    <col min="13830" max="13830" width="26.796875" style="24" customWidth="1"/>
    <col min="13831" max="14074" width="11.46484375" style="24"/>
    <col min="14075" max="14075" width="10.46484375" style="24" customWidth="1"/>
    <col min="14076" max="14076" width="20.796875" style="24" customWidth="1"/>
    <col min="14077" max="14077" width="17.1328125" style="24" customWidth="1"/>
    <col min="14078" max="14079" width="34" style="24" customWidth="1"/>
    <col min="14080" max="14080" width="12.796875" style="24" customWidth="1"/>
    <col min="14081" max="14081" width="17.1328125" style="24" customWidth="1"/>
    <col min="14082" max="14084" width="11.46484375" style="24"/>
    <col min="14085" max="14085" width="18.33203125" style="24" customWidth="1"/>
    <col min="14086" max="14086" width="26.796875" style="24" customWidth="1"/>
    <col min="14087" max="14330" width="11.46484375" style="24"/>
    <col min="14331" max="14331" width="10.46484375" style="24" customWidth="1"/>
    <col min="14332" max="14332" width="20.796875" style="24" customWidth="1"/>
    <col min="14333" max="14333" width="17.1328125" style="24" customWidth="1"/>
    <col min="14334" max="14335" width="34" style="24" customWidth="1"/>
    <col min="14336" max="14336" width="12.796875" style="24" customWidth="1"/>
    <col min="14337" max="14337" width="17.1328125" style="24" customWidth="1"/>
    <col min="14338" max="14340" width="11.46484375" style="24"/>
    <col min="14341" max="14341" width="18.33203125" style="24" customWidth="1"/>
    <col min="14342" max="14342" width="26.796875" style="24" customWidth="1"/>
    <col min="14343" max="14586" width="11.46484375" style="24"/>
    <col min="14587" max="14587" width="10.46484375" style="24" customWidth="1"/>
    <col min="14588" max="14588" width="20.796875" style="24" customWidth="1"/>
    <col min="14589" max="14589" width="17.1328125" style="24" customWidth="1"/>
    <col min="14590" max="14591" width="34" style="24" customWidth="1"/>
    <col min="14592" max="14592" width="12.796875" style="24" customWidth="1"/>
    <col min="14593" max="14593" width="17.1328125" style="24" customWidth="1"/>
    <col min="14594" max="14596" width="11.46484375" style="24"/>
    <col min="14597" max="14597" width="18.33203125" style="24" customWidth="1"/>
    <col min="14598" max="14598" width="26.796875" style="24" customWidth="1"/>
    <col min="14599" max="14842" width="11.46484375" style="24"/>
    <col min="14843" max="14843" width="10.46484375" style="24" customWidth="1"/>
    <col min="14844" max="14844" width="20.796875" style="24" customWidth="1"/>
    <col min="14845" max="14845" width="17.1328125" style="24" customWidth="1"/>
    <col min="14846" max="14847" width="34" style="24" customWidth="1"/>
    <col min="14848" max="14848" width="12.796875" style="24" customWidth="1"/>
    <col min="14849" max="14849" width="17.1328125" style="24" customWidth="1"/>
    <col min="14850" max="14852" width="11.46484375" style="24"/>
    <col min="14853" max="14853" width="18.33203125" style="24" customWidth="1"/>
    <col min="14854" max="14854" width="26.796875" style="24" customWidth="1"/>
    <col min="14855" max="15098" width="11.46484375" style="24"/>
    <col min="15099" max="15099" width="10.46484375" style="24" customWidth="1"/>
    <col min="15100" max="15100" width="20.796875" style="24" customWidth="1"/>
    <col min="15101" max="15101" width="17.1328125" style="24" customWidth="1"/>
    <col min="15102" max="15103" width="34" style="24" customWidth="1"/>
    <col min="15104" max="15104" width="12.796875" style="24" customWidth="1"/>
    <col min="15105" max="15105" width="17.1328125" style="24" customWidth="1"/>
    <col min="15106" max="15108" width="11.46484375" style="24"/>
    <col min="15109" max="15109" width="18.33203125" style="24" customWidth="1"/>
    <col min="15110" max="15110" width="26.796875" style="24" customWidth="1"/>
    <col min="15111" max="15354" width="11.46484375" style="24"/>
    <col min="15355" max="15355" width="10.46484375" style="24" customWidth="1"/>
    <col min="15356" max="15356" width="20.796875" style="24" customWidth="1"/>
    <col min="15357" max="15357" width="17.1328125" style="24" customWidth="1"/>
    <col min="15358" max="15359" width="34" style="24" customWidth="1"/>
    <col min="15360" max="15360" width="12.796875" style="24" customWidth="1"/>
    <col min="15361" max="15361" width="17.1328125" style="24" customWidth="1"/>
    <col min="15362" max="15364" width="11.46484375" style="24"/>
    <col min="15365" max="15365" width="18.33203125" style="24" customWidth="1"/>
    <col min="15366" max="15366" width="26.796875" style="24" customWidth="1"/>
    <col min="15367" max="15610" width="11.46484375" style="24"/>
    <col min="15611" max="15611" width="10.46484375" style="24" customWidth="1"/>
    <col min="15612" max="15612" width="20.796875" style="24" customWidth="1"/>
    <col min="15613" max="15613" width="17.1328125" style="24" customWidth="1"/>
    <col min="15614" max="15615" width="34" style="24" customWidth="1"/>
    <col min="15616" max="15616" width="12.796875" style="24" customWidth="1"/>
    <col min="15617" max="15617" width="17.1328125" style="24" customWidth="1"/>
    <col min="15618" max="15620" width="11.46484375" style="24"/>
    <col min="15621" max="15621" width="18.33203125" style="24" customWidth="1"/>
    <col min="15622" max="15622" width="26.796875" style="24" customWidth="1"/>
    <col min="15623" max="15866" width="11.46484375" style="24"/>
    <col min="15867" max="15867" width="10.46484375" style="24" customWidth="1"/>
    <col min="15868" max="15868" width="20.796875" style="24" customWidth="1"/>
    <col min="15869" max="15869" width="17.1328125" style="24" customWidth="1"/>
    <col min="15870" max="15871" width="34" style="24" customWidth="1"/>
    <col min="15872" max="15872" width="12.796875" style="24" customWidth="1"/>
    <col min="15873" max="15873" width="17.1328125" style="24" customWidth="1"/>
    <col min="15874" max="15876" width="11.46484375" style="24"/>
    <col min="15877" max="15877" width="18.33203125" style="24" customWidth="1"/>
    <col min="15878" max="15878" width="26.796875" style="24" customWidth="1"/>
    <col min="15879" max="16122" width="11.46484375" style="24"/>
    <col min="16123" max="16123" width="10.46484375" style="24" customWidth="1"/>
    <col min="16124" max="16124" width="20.796875" style="24" customWidth="1"/>
    <col min="16125" max="16125" width="17.1328125" style="24" customWidth="1"/>
    <col min="16126" max="16127" width="34" style="24" customWidth="1"/>
    <col min="16128" max="16128" width="12.796875" style="24" customWidth="1"/>
    <col min="16129" max="16129" width="17.1328125" style="24" customWidth="1"/>
    <col min="16130" max="16132" width="11.46484375" style="24"/>
    <col min="16133" max="16133" width="18.33203125" style="24" customWidth="1"/>
    <col min="16134" max="16134" width="26.796875" style="24" customWidth="1"/>
    <col min="16135" max="16384" width="11.46484375" style="24"/>
  </cols>
  <sheetData>
    <row r="1" spans="1:6" s="4" customFormat="1" ht="26.65" x14ac:dyDescent="0.45">
      <c r="A1" s="1" t="s">
        <v>0</v>
      </c>
      <c r="B1" s="1" t="s">
        <v>1</v>
      </c>
      <c r="C1" s="1" t="s">
        <v>2</v>
      </c>
      <c r="D1" s="1" t="s">
        <v>425</v>
      </c>
      <c r="E1" s="2" t="s">
        <v>5</v>
      </c>
      <c r="F1" s="3" t="s">
        <v>4</v>
      </c>
    </row>
    <row r="2" spans="1:6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6" ht="24" customHeight="1" x14ac:dyDescent="0.45">
      <c r="A3" s="10" t="s">
        <v>326</v>
      </c>
      <c r="B3" s="23" t="s">
        <v>6</v>
      </c>
      <c r="C3" s="22"/>
      <c r="D3" s="24">
        <v>3000</v>
      </c>
      <c r="E3" s="15" t="s">
        <v>30</v>
      </c>
      <c r="F3" s="37"/>
    </row>
    <row r="4" spans="1:6" ht="24" customHeight="1" x14ac:dyDescent="0.45">
      <c r="A4" s="10" t="s">
        <v>326</v>
      </c>
      <c r="B4" s="23" t="s">
        <v>7</v>
      </c>
      <c r="C4" s="22"/>
      <c r="D4" s="24">
        <v>3200</v>
      </c>
      <c r="E4" s="15" t="s">
        <v>30</v>
      </c>
      <c r="F4" s="37"/>
    </row>
    <row r="5" spans="1:6" ht="24" customHeight="1" x14ac:dyDescent="0.45">
      <c r="A5" s="10" t="s">
        <v>326</v>
      </c>
      <c r="B5" s="23" t="s">
        <v>8</v>
      </c>
      <c r="D5" s="24">
        <v>4200</v>
      </c>
      <c r="E5" s="15" t="s">
        <v>30</v>
      </c>
    </row>
    <row r="6" spans="1:6" ht="24" customHeight="1" x14ac:dyDescent="0.45">
      <c r="A6" s="10" t="s">
        <v>326</v>
      </c>
      <c r="B6" s="23" t="s">
        <v>9</v>
      </c>
      <c r="D6" s="24">
        <v>2550</v>
      </c>
      <c r="E6" s="15" t="s">
        <v>30</v>
      </c>
    </row>
    <row r="7" spans="1:6" ht="24" customHeight="1" x14ac:dyDescent="0.45">
      <c r="A7" s="10" t="s">
        <v>326</v>
      </c>
      <c r="B7" s="23" t="s">
        <v>10</v>
      </c>
      <c r="D7" s="24">
        <v>2650</v>
      </c>
      <c r="E7" s="15" t="s">
        <v>30</v>
      </c>
    </row>
    <row r="8" spans="1:6" ht="24" customHeight="1" x14ac:dyDescent="0.45">
      <c r="A8" s="10" t="s">
        <v>326</v>
      </c>
      <c r="B8" s="23" t="s">
        <v>11</v>
      </c>
      <c r="D8" s="24">
        <v>3400</v>
      </c>
      <c r="E8" s="15" t="s">
        <v>30</v>
      </c>
    </row>
    <row r="9" spans="1:6" ht="24" customHeight="1" x14ac:dyDescent="0.45">
      <c r="A9" s="10" t="s">
        <v>326</v>
      </c>
      <c r="B9" s="23" t="s">
        <v>12</v>
      </c>
      <c r="D9" s="24">
        <v>2350</v>
      </c>
      <c r="E9" s="15" t="s">
        <v>30</v>
      </c>
    </row>
    <row r="10" spans="1:6" ht="24" customHeight="1" x14ac:dyDescent="0.45">
      <c r="A10" s="10" t="s">
        <v>326</v>
      </c>
      <c r="B10" s="23" t="s">
        <v>13</v>
      </c>
      <c r="D10" s="24">
        <v>2550</v>
      </c>
      <c r="E10" s="15" t="s">
        <v>30</v>
      </c>
    </row>
    <row r="11" spans="1:6" ht="24" customHeight="1" x14ac:dyDescent="0.45">
      <c r="A11" s="10" t="s">
        <v>326</v>
      </c>
      <c r="B11" s="23" t="s">
        <v>14</v>
      </c>
      <c r="D11" s="24">
        <v>3000</v>
      </c>
      <c r="E11" s="15" t="s">
        <v>30</v>
      </c>
    </row>
    <row r="12" spans="1:6" ht="24" customHeight="1" x14ac:dyDescent="0.45">
      <c r="A12" s="10" t="s">
        <v>326</v>
      </c>
      <c r="B12" s="23" t="s">
        <v>15</v>
      </c>
      <c r="D12" s="24">
        <v>2100</v>
      </c>
      <c r="E12" s="15" t="s">
        <v>30</v>
      </c>
    </row>
    <row r="13" spans="1:6" ht="24" customHeight="1" x14ac:dyDescent="0.45">
      <c r="A13" s="10" t="s">
        <v>326</v>
      </c>
      <c r="B13" s="23" t="s">
        <v>16</v>
      </c>
      <c r="D13" s="24">
        <v>2200</v>
      </c>
      <c r="E13" s="15" t="s">
        <v>30</v>
      </c>
    </row>
    <row r="14" spans="1:6" ht="24" customHeight="1" x14ac:dyDescent="0.45">
      <c r="A14" s="10" t="s">
        <v>326</v>
      </c>
      <c r="B14" s="23" t="s">
        <v>17</v>
      </c>
      <c r="D14" s="24">
        <v>2650</v>
      </c>
      <c r="E14" s="15" t="s">
        <v>30</v>
      </c>
    </row>
    <row r="15" spans="1:6" ht="24" customHeight="1" x14ac:dyDescent="0.45">
      <c r="A15" s="10" t="s">
        <v>326</v>
      </c>
      <c r="B15" s="23" t="s">
        <v>18</v>
      </c>
      <c r="D15" s="24">
        <v>1600</v>
      </c>
      <c r="E15" s="15" t="s">
        <v>30</v>
      </c>
    </row>
    <row r="16" spans="1:6" ht="24" customHeight="1" x14ac:dyDescent="0.45">
      <c r="A16" s="10" t="s">
        <v>326</v>
      </c>
      <c r="B16" s="23" t="s">
        <v>19</v>
      </c>
      <c r="D16" s="24">
        <v>1800</v>
      </c>
      <c r="E16" s="15" t="s">
        <v>30</v>
      </c>
    </row>
    <row r="17" spans="1:5" ht="24" customHeight="1" x14ac:dyDescent="0.45">
      <c r="A17" s="10" t="s">
        <v>326</v>
      </c>
      <c r="B17" s="23" t="s">
        <v>20</v>
      </c>
      <c r="D17" s="24">
        <v>2300</v>
      </c>
      <c r="E17" s="15" t="s">
        <v>30</v>
      </c>
    </row>
    <row r="18" spans="1:5" ht="24" customHeight="1" x14ac:dyDescent="0.45">
      <c r="A18" s="10" t="s">
        <v>326</v>
      </c>
      <c r="B18" s="23" t="s">
        <v>21</v>
      </c>
      <c r="D18" s="24">
        <v>1500</v>
      </c>
      <c r="E18" s="15" t="s">
        <v>30</v>
      </c>
    </row>
    <row r="19" spans="1:5" ht="24" customHeight="1" x14ac:dyDescent="0.45">
      <c r="A19" s="10" t="s">
        <v>326</v>
      </c>
      <c r="B19" s="23" t="s">
        <v>22</v>
      </c>
      <c r="D19" s="24">
        <v>1600</v>
      </c>
      <c r="E19" s="15" t="s">
        <v>30</v>
      </c>
    </row>
    <row r="20" spans="1:5" ht="24" customHeight="1" x14ac:dyDescent="0.45">
      <c r="A20" s="10" t="s">
        <v>326</v>
      </c>
      <c r="B20" s="23" t="s">
        <v>23</v>
      </c>
      <c r="D20" s="24">
        <v>2200</v>
      </c>
      <c r="E20" s="15" t="s">
        <v>30</v>
      </c>
    </row>
    <row r="21" spans="1:5" ht="24" customHeight="1" x14ac:dyDescent="0.45">
      <c r="A21" s="10" t="s">
        <v>326</v>
      </c>
      <c r="B21" s="23" t="s">
        <v>24</v>
      </c>
      <c r="D21" s="24">
        <v>1400</v>
      </c>
      <c r="E21" s="15" t="s">
        <v>30</v>
      </c>
    </row>
    <row r="22" spans="1:5" ht="24" customHeight="1" x14ac:dyDescent="0.45">
      <c r="A22" s="10" t="s">
        <v>326</v>
      </c>
      <c r="B22" s="23" t="s">
        <v>25</v>
      </c>
      <c r="D22" s="24">
        <v>1450</v>
      </c>
      <c r="E22" s="15" t="s">
        <v>30</v>
      </c>
    </row>
    <row r="23" spans="1:5" ht="24" customHeight="1" x14ac:dyDescent="0.45">
      <c r="A23" s="10" t="s">
        <v>326</v>
      </c>
      <c r="B23" s="23" t="s">
        <v>26</v>
      </c>
      <c r="D23" s="24">
        <v>1550</v>
      </c>
      <c r="E23" s="15" t="s">
        <v>30</v>
      </c>
    </row>
    <row r="24" spans="1:5" ht="24" customHeight="1" x14ac:dyDescent="0.45">
      <c r="A24" s="10" t="s">
        <v>326</v>
      </c>
      <c r="B24" s="23" t="s">
        <v>27</v>
      </c>
      <c r="D24" s="24">
        <v>1150</v>
      </c>
      <c r="E24" s="15" t="s">
        <v>30</v>
      </c>
    </row>
    <row r="25" spans="1:5" ht="24" customHeight="1" x14ac:dyDescent="0.45">
      <c r="A25" s="10" t="s">
        <v>326</v>
      </c>
      <c r="B25" s="23" t="s">
        <v>28</v>
      </c>
      <c r="D25" s="24">
        <v>1250</v>
      </c>
      <c r="E25" s="15" t="s">
        <v>30</v>
      </c>
    </row>
    <row r="26" spans="1:5" ht="24" customHeight="1" x14ac:dyDescent="0.45">
      <c r="A26" s="10" t="s">
        <v>326</v>
      </c>
      <c r="B26" s="23" t="s">
        <v>29</v>
      </c>
      <c r="D26" s="24">
        <v>1650</v>
      </c>
      <c r="E26" s="15" t="s">
        <v>30</v>
      </c>
    </row>
    <row r="27" spans="1:5" ht="24" customHeight="1" x14ac:dyDescent="0.45">
      <c r="A27" s="10" t="s">
        <v>326</v>
      </c>
      <c r="B27" s="23" t="s">
        <v>31</v>
      </c>
      <c r="D27" s="24">
        <v>2500</v>
      </c>
      <c r="E27" s="15" t="s">
        <v>30</v>
      </c>
    </row>
    <row r="28" spans="1:5" ht="24" customHeight="1" x14ac:dyDescent="0.45">
      <c r="A28" s="10" t="s">
        <v>326</v>
      </c>
      <c r="B28" s="23" t="s">
        <v>32</v>
      </c>
      <c r="D28" s="24">
        <v>2650</v>
      </c>
      <c r="E28" s="15" t="s">
        <v>30</v>
      </c>
    </row>
    <row r="29" spans="1:5" ht="24" customHeight="1" x14ac:dyDescent="0.45">
      <c r="A29" s="10" t="s">
        <v>326</v>
      </c>
      <c r="B29" s="23" t="s">
        <v>33</v>
      </c>
      <c r="D29" s="24">
        <v>3100</v>
      </c>
      <c r="E29" s="15" t="s">
        <v>30</v>
      </c>
    </row>
    <row r="30" spans="1:5" s="61" customFormat="1" ht="20" customHeight="1" x14ac:dyDescent="0.65">
      <c r="A30" s="46" t="s">
        <v>34</v>
      </c>
      <c r="B30" s="65"/>
      <c r="D30" s="64"/>
    </row>
    <row r="31" spans="1:5" ht="24" customHeight="1" x14ac:dyDescent="0.45">
      <c r="A31" s="10" t="s">
        <v>326</v>
      </c>
      <c r="B31" s="23" t="s">
        <v>35</v>
      </c>
      <c r="D31" s="24">
        <v>3650</v>
      </c>
      <c r="E31" s="15" t="s">
        <v>30</v>
      </c>
    </row>
    <row r="32" spans="1:5" ht="24" customHeight="1" x14ac:dyDescent="0.45">
      <c r="A32" s="10" t="s">
        <v>326</v>
      </c>
      <c r="B32" s="23" t="s">
        <v>36</v>
      </c>
      <c r="D32" s="24">
        <v>3950</v>
      </c>
      <c r="E32" s="15" t="s">
        <v>30</v>
      </c>
    </row>
    <row r="33" spans="1:5" ht="24" customHeight="1" x14ac:dyDescent="0.45">
      <c r="A33" s="10" t="s">
        <v>326</v>
      </c>
      <c r="B33" s="23" t="s">
        <v>37</v>
      </c>
      <c r="D33" s="24">
        <v>4500</v>
      </c>
      <c r="E33" s="15" t="s">
        <v>30</v>
      </c>
    </row>
    <row r="34" spans="1:5" ht="24" customHeight="1" x14ac:dyDescent="0.45">
      <c r="A34" s="10" t="s">
        <v>326</v>
      </c>
      <c r="B34" s="47" t="s">
        <v>38</v>
      </c>
      <c r="D34" s="24">
        <v>3450</v>
      </c>
      <c r="E34" s="15" t="s">
        <v>30</v>
      </c>
    </row>
    <row r="35" spans="1:5" ht="24" customHeight="1" x14ac:dyDescent="0.45">
      <c r="A35" s="10" t="s">
        <v>326</v>
      </c>
      <c r="B35" s="47" t="s">
        <v>39</v>
      </c>
      <c r="D35" s="24">
        <v>3650</v>
      </c>
      <c r="E35" s="15" t="s">
        <v>30</v>
      </c>
    </row>
    <row r="36" spans="1:5" ht="24" customHeight="1" x14ac:dyDescent="0.45">
      <c r="A36" s="10" t="s">
        <v>326</v>
      </c>
      <c r="B36" s="47" t="s">
        <v>40</v>
      </c>
      <c r="D36" s="24">
        <v>4300</v>
      </c>
      <c r="E36" s="15" t="s">
        <v>30</v>
      </c>
    </row>
    <row r="37" spans="1:5" ht="24" customHeight="1" x14ac:dyDescent="0.45">
      <c r="A37" s="10" t="s">
        <v>326</v>
      </c>
      <c r="B37" s="23" t="s">
        <v>41</v>
      </c>
      <c r="D37" s="24">
        <v>3100</v>
      </c>
      <c r="E37" s="15" t="s">
        <v>30</v>
      </c>
    </row>
    <row r="38" spans="1:5" ht="24" customHeight="1" x14ac:dyDescent="0.45">
      <c r="A38" s="10" t="s">
        <v>326</v>
      </c>
      <c r="B38" s="23" t="s">
        <v>42</v>
      </c>
      <c r="D38" s="24">
        <v>3200</v>
      </c>
      <c r="E38" s="15" t="s">
        <v>30</v>
      </c>
    </row>
    <row r="39" spans="1:5" ht="24" customHeight="1" x14ac:dyDescent="0.45">
      <c r="A39" s="10" t="s">
        <v>326</v>
      </c>
      <c r="B39" s="23" t="s">
        <v>43</v>
      </c>
      <c r="D39" s="24">
        <v>3850</v>
      </c>
      <c r="E39" s="15" t="s">
        <v>30</v>
      </c>
    </row>
    <row r="40" spans="1:5" ht="24" customHeight="1" x14ac:dyDescent="0.45">
      <c r="A40" s="10" t="s">
        <v>326</v>
      </c>
      <c r="B40" s="23" t="s">
        <v>44</v>
      </c>
      <c r="D40" s="24">
        <v>2750</v>
      </c>
      <c r="E40" s="15" t="s">
        <v>30</v>
      </c>
    </row>
    <row r="41" spans="1:5" ht="24" customHeight="1" x14ac:dyDescent="0.45">
      <c r="A41" s="10" t="s">
        <v>326</v>
      </c>
      <c r="B41" s="23" t="s">
        <v>45</v>
      </c>
      <c r="D41" s="24">
        <v>3000</v>
      </c>
      <c r="E41" s="15" t="s">
        <v>30</v>
      </c>
    </row>
    <row r="42" spans="1:5" ht="24" customHeight="1" x14ac:dyDescent="0.45">
      <c r="A42" s="10" t="s">
        <v>326</v>
      </c>
      <c r="B42" s="23" t="s">
        <v>46</v>
      </c>
      <c r="D42" s="24">
        <v>3650</v>
      </c>
      <c r="E42" s="15" t="s">
        <v>30</v>
      </c>
    </row>
    <row r="43" spans="1:5" s="61" customFormat="1" ht="20" customHeight="1" x14ac:dyDescent="0.65">
      <c r="A43" s="46" t="s">
        <v>47</v>
      </c>
      <c r="B43" s="65"/>
      <c r="D43" s="64"/>
    </row>
    <row r="44" spans="1:5" ht="24" customHeight="1" x14ac:dyDescent="0.45">
      <c r="A44" s="10" t="s">
        <v>326</v>
      </c>
      <c r="B44" s="48" t="s">
        <v>48</v>
      </c>
      <c r="D44" s="24">
        <v>2850</v>
      </c>
      <c r="E44" s="15" t="s">
        <v>30</v>
      </c>
    </row>
    <row r="45" spans="1:5" ht="24" customHeight="1" x14ac:dyDescent="0.45">
      <c r="A45" s="10" t="s">
        <v>326</v>
      </c>
      <c r="B45" s="48" t="s">
        <v>49</v>
      </c>
      <c r="D45" s="24">
        <v>3100</v>
      </c>
      <c r="E45" s="15" t="s">
        <v>30</v>
      </c>
    </row>
    <row r="46" spans="1:5" ht="24" customHeight="1" x14ac:dyDescent="0.45">
      <c r="A46" s="10" t="s">
        <v>326</v>
      </c>
      <c r="B46" s="48" t="s">
        <v>50</v>
      </c>
      <c r="D46" s="24">
        <v>4050</v>
      </c>
      <c r="E46" s="15" t="s">
        <v>30</v>
      </c>
    </row>
    <row r="47" spans="1:5" ht="24" customHeight="1" x14ac:dyDescent="0.45">
      <c r="A47" s="10" t="s">
        <v>326</v>
      </c>
      <c r="B47" s="48" t="s">
        <v>51</v>
      </c>
      <c r="D47" s="24">
        <v>2650</v>
      </c>
      <c r="E47" s="15" t="s">
        <v>30</v>
      </c>
    </row>
    <row r="48" spans="1:5" ht="24" customHeight="1" x14ac:dyDescent="0.45">
      <c r="A48" s="10" t="s">
        <v>326</v>
      </c>
      <c r="B48" s="48" t="s">
        <v>52</v>
      </c>
      <c r="D48" s="24">
        <v>2800</v>
      </c>
      <c r="E48" s="15" t="s">
        <v>30</v>
      </c>
    </row>
    <row r="49" spans="1:5" ht="24" customHeight="1" x14ac:dyDescent="0.45">
      <c r="A49" s="10" t="s">
        <v>326</v>
      </c>
      <c r="B49" s="48" t="s">
        <v>53</v>
      </c>
      <c r="D49" s="24">
        <v>3300</v>
      </c>
      <c r="E49" s="15" t="s">
        <v>30</v>
      </c>
    </row>
    <row r="50" spans="1:5" ht="24" customHeight="1" x14ac:dyDescent="0.45">
      <c r="A50" s="10" t="s">
        <v>326</v>
      </c>
      <c r="B50" s="48" t="s">
        <v>54</v>
      </c>
      <c r="D50" s="24">
        <v>2200</v>
      </c>
      <c r="E50" s="15" t="s">
        <v>30</v>
      </c>
    </row>
    <row r="51" spans="1:5" ht="24" customHeight="1" x14ac:dyDescent="0.45">
      <c r="A51" s="10" t="s">
        <v>326</v>
      </c>
      <c r="B51" s="48" t="s">
        <v>55</v>
      </c>
      <c r="D51" s="24">
        <v>2550</v>
      </c>
      <c r="E51" s="15" t="s">
        <v>30</v>
      </c>
    </row>
    <row r="52" spans="1:5" ht="24" customHeight="1" x14ac:dyDescent="0.45">
      <c r="A52" s="10" t="s">
        <v>326</v>
      </c>
      <c r="B52" s="48" t="s">
        <v>56</v>
      </c>
      <c r="D52" s="24">
        <v>3000</v>
      </c>
      <c r="E52" s="15" t="s">
        <v>30</v>
      </c>
    </row>
    <row r="53" spans="1:5" ht="24" customHeight="1" x14ac:dyDescent="0.45">
      <c r="A53" s="10" t="s">
        <v>326</v>
      </c>
      <c r="B53" s="48" t="s">
        <v>57</v>
      </c>
      <c r="D53" s="24">
        <v>2100</v>
      </c>
      <c r="E53" s="15" t="s">
        <v>30</v>
      </c>
    </row>
    <row r="54" spans="1:5" ht="24" customHeight="1" x14ac:dyDescent="0.45">
      <c r="A54" s="10" t="s">
        <v>326</v>
      </c>
      <c r="B54" s="48" t="s">
        <v>58</v>
      </c>
      <c r="D54" s="24">
        <v>2250</v>
      </c>
      <c r="E54" s="15" t="s">
        <v>30</v>
      </c>
    </row>
    <row r="55" spans="1:5" ht="24" customHeight="1" x14ac:dyDescent="0.45">
      <c r="A55" s="10" t="s">
        <v>326</v>
      </c>
      <c r="B55" s="48" t="s">
        <v>59</v>
      </c>
      <c r="D55" s="24">
        <v>2650</v>
      </c>
      <c r="E55" s="15" t="s">
        <v>30</v>
      </c>
    </row>
    <row r="56" spans="1:5" ht="24" customHeight="1" x14ac:dyDescent="0.45">
      <c r="A56" s="10" t="s">
        <v>326</v>
      </c>
      <c r="B56" s="87" t="s">
        <v>60</v>
      </c>
      <c r="D56" s="24">
        <v>650</v>
      </c>
      <c r="E56" s="15" t="s">
        <v>30</v>
      </c>
    </row>
    <row r="57" spans="1:5" ht="24" customHeight="1" x14ac:dyDescent="0.45">
      <c r="A57" s="10" t="s">
        <v>326</v>
      </c>
      <c r="B57" s="48" t="s">
        <v>61</v>
      </c>
      <c r="D57" s="24">
        <v>770</v>
      </c>
      <c r="E57" s="15" t="s">
        <v>30</v>
      </c>
    </row>
    <row r="58" spans="1:5" ht="24" customHeight="1" x14ac:dyDescent="0.45">
      <c r="A58" s="10" t="s">
        <v>326</v>
      </c>
      <c r="B58" s="48" t="s">
        <v>62</v>
      </c>
      <c r="D58" s="24">
        <v>1050</v>
      </c>
      <c r="E58" s="15" t="s">
        <v>30</v>
      </c>
    </row>
    <row r="59" spans="1:5" ht="24" customHeight="1" x14ac:dyDescent="0.45">
      <c r="A59" s="10" t="s">
        <v>326</v>
      </c>
      <c r="B59" s="48" t="s">
        <v>63</v>
      </c>
      <c r="D59" s="24">
        <v>1050</v>
      </c>
      <c r="E59" s="15" t="s">
        <v>30</v>
      </c>
    </row>
    <row r="60" spans="1:5" ht="24" customHeight="1" x14ac:dyDescent="0.45">
      <c r="A60" s="10" t="s">
        <v>326</v>
      </c>
      <c r="B60" s="48" t="s">
        <v>64</v>
      </c>
      <c r="D60" s="24">
        <v>1300</v>
      </c>
      <c r="E60" s="15" t="s">
        <v>30</v>
      </c>
    </row>
    <row r="61" spans="1:5" ht="24" customHeight="1" x14ac:dyDescent="0.45">
      <c r="A61" s="10" t="s">
        <v>326</v>
      </c>
      <c r="B61" s="48" t="s">
        <v>65</v>
      </c>
      <c r="D61" s="24">
        <v>1550</v>
      </c>
      <c r="E61" s="15" t="s">
        <v>30</v>
      </c>
    </row>
    <row r="62" spans="1:5" ht="24" customHeight="1" x14ac:dyDescent="0.45">
      <c r="A62" s="10" t="s">
        <v>326</v>
      </c>
      <c r="B62" s="87" t="s">
        <v>66</v>
      </c>
      <c r="D62" s="24">
        <v>400</v>
      </c>
      <c r="E62" s="15" t="s">
        <v>30</v>
      </c>
    </row>
    <row r="63" spans="1:5" x14ac:dyDescent="0.45">
      <c r="B63" s="23"/>
    </row>
    <row r="64" spans="1:5" x14ac:dyDescent="0.45">
      <c r="B64" s="23"/>
    </row>
    <row r="65" spans="2:2" x14ac:dyDescent="0.45">
      <c r="B65" s="23"/>
    </row>
    <row r="66" spans="2:2" x14ac:dyDescent="0.45">
      <c r="B66" s="23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05C8F-58BE-43FE-873D-819DD0AAF8AF}">
  <dimension ref="A1:F66"/>
  <sheetViews>
    <sheetView workbookViewId="0">
      <selection activeCell="C10" sqref="C10"/>
    </sheetView>
  </sheetViews>
  <sheetFormatPr defaultColWidth="11.46484375" defaultRowHeight="14.25" x14ac:dyDescent="0.45"/>
  <cols>
    <col min="1" max="1" width="16.9296875" style="24" customWidth="1"/>
    <col min="2" max="2" width="40.3984375" style="24" customWidth="1"/>
    <col min="3" max="3" width="34" style="24" customWidth="1"/>
    <col min="4" max="4" width="12.796875" style="24" customWidth="1"/>
    <col min="5" max="5" width="10.86328125" style="27" customWidth="1"/>
    <col min="6" max="6" width="17.1328125" style="24" customWidth="1"/>
    <col min="7" max="250" width="11.46484375" style="24"/>
    <col min="251" max="251" width="10.46484375" style="24" customWidth="1"/>
    <col min="252" max="252" width="20.796875" style="24" customWidth="1"/>
    <col min="253" max="253" width="17.1328125" style="24" customWidth="1"/>
    <col min="254" max="255" width="34" style="24" customWidth="1"/>
    <col min="256" max="256" width="12.796875" style="24" customWidth="1"/>
    <col min="257" max="257" width="17.1328125" style="24" customWidth="1"/>
    <col min="258" max="260" width="11.46484375" style="24"/>
    <col min="261" max="261" width="18.33203125" style="24" customWidth="1"/>
    <col min="262" max="262" width="26.796875" style="24" customWidth="1"/>
    <col min="263" max="506" width="11.46484375" style="24"/>
    <col min="507" max="507" width="10.46484375" style="24" customWidth="1"/>
    <col min="508" max="508" width="20.796875" style="24" customWidth="1"/>
    <col min="509" max="509" width="17.1328125" style="24" customWidth="1"/>
    <col min="510" max="511" width="34" style="24" customWidth="1"/>
    <col min="512" max="512" width="12.796875" style="24" customWidth="1"/>
    <col min="513" max="513" width="17.1328125" style="24" customWidth="1"/>
    <col min="514" max="516" width="11.46484375" style="24"/>
    <col min="517" max="517" width="18.33203125" style="24" customWidth="1"/>
    <col min="518" max="518" width="26.796875" style="24" customWidth="1"/>
    <col min="519" max="762" width="11.46484375" style="24"/>
    <col min="763" max="763" width="10.46484375" style="24" customWidth="1"/>
    <col min="764" max="764" width="20.796875" style="24" customWidth="1"/>
    <col min="765" max="765" width="17.1328125" style="24" customWidth="1"/>
    <col min="766" max="767" width="34" style="24" customWidth="1"/>
    <col min="768" max="768" width="12.796875" style="24" customWidth="1"/>
    <col min="769" max="769" width="17.1328125" style="24" customWidth="1"/>
    <col min="770" max="772" width="11.46484375" style="24"/>
    <col min="773" max="773" width="18.33203125" style="24" customWidth="1"/>
    <col min="774" max="774" width="26.796875" style="24" customWidth="1"/>
    <col min="775" max="1018" width="11.46484375" style="24"/>
    <col min="1019" max="1019" width="10.46484375" style="24" customWidth="1"/>
    <col min="1020" max="1020" width="20.796875" style="24" customWidth="1"/>
    <col min="1021" max="1021" width="17.1328125" style="24" customWidth="1"/>
    <col min="1022" max="1023" width="34" style="24" customWidth="1"/>
    <col min="1024" max="1024" width="12.796875" style="24" customWidth="1"/>
    <col min="1025" max="1025" width="17.1328125" style="24" customWidth="1"/>
    <col min="1026" max="1028" width="11.46484375" style="24"/>
    <col min="1029" max="1029" width="18.33203125" style="24" customWidth="1"/>
    <col min="1030" max="1030" width="26.796875" style="24" customWidth="1"/>
    <col min="1031" max="1274" width="11.46484375" style="24"/>
    <col min="1275" max="1275" width="10.46484375" style="24" customWidth="1"/>
    <col min="1276" max="1276" width="20.796875" style="24" customWidth="1"/>
    <col min="1277" max="1277" width="17.1328125" style="24" customWidth="1"/>
    <col min="1278" max="1279" width="34" style="24" customWidth="1"/>
    <col min="1280" max="1280" width="12.796875" style="24" customWidth="1"/>
    <col min="1281" max="1281" width="17.1328125" style="24" customWidth="1"/>
    <col min="1282" max="1284" width="11.46484375" style="24"/>
    <col min="1285" max="1285" width="18.33203125" style="24" customWidth="1"/>
    <col min="1286" max="1286" width="26.796875" style="24" customWidth="1"/>
    <col min="1287" max="1530" width="11.46484375" style="24"/>
    <col min="1531" max="1531" width="10.46484375" style="24" customWidth="1"/>
    <col min="1532" max="1532" width="20.796875" style="24" customWidth="1"/>
    <col min="1533" max="1533" width="17.1328125" style="24" customWidth="1"/>
    <col min="1534" max="1535" width="34" style="24" customWidth="1"/>
    <col min="1536" max="1536" width="12.796875" style="24" customWidth="1"/>
    <col min="1537" max="1537" width="17.1328125" style="24" customWidth="1"/>
    <col min="1538" max="1540" width="11.46484375" style="24"/>
    <col min="1541" max="1541" width="18.33203125" style="24" customWidth="1"/>
    <col min="1542" max="1542" width="26.796875" style="24" customWidth="1"/>
    <col min="1543" max="1786" width="11.46484375" style="24"/>
    <col min="1787" max="1787" width="10.46484375" style="24" customWidth="1"/>
    <col min="1788" max="1788" width="20.796875" style="24" customWidth="1"/>
    <col min="1789" max="1789" width="17.1328125" style="24" customWidth="1"/>
    <col min="1790" max="1791" width="34" style="24" customWidth="1"/>
    <col min="1792" max="1792" width="12.796875" style="24" customWidth="1"/>
    <col min="1793" max="1793" width="17.1328125" style="24" customWidth="1"/>
    <col min="1794" max="1796" width="11.46484375" style="24"/>
    <col min="1797" max="1797" width="18.33203125" style="24" customWidth="1"/>
    <col min="1798" max="1798" width="26.796875" style="24" customWidth="1"/>
    <col min="1799" max="2042" width="11.46484375" style="24"/>
    <col min="2043" max="2043" width="10.46484375" style="24" customWidth="1"/>
    <col min="2044" max="2044" width="20.796875" style="24" customWidth="1"/>
    <col min="2045" max="2045" width="17.1328125" style="24" customWidth="1"/>
    <col min="2046" max="2047" width="34" style="24" customWidth="1"/>
    <col min="2048" max="2048" width="12.796875" style="24" customWidth="1"/>
    <col min="2049" max="2049" width="17.1328125" style="24" customWidth="1"/>
    <col min="2050" max="2052" width="11.46484375" style="24"/>
    <col min="2053" max="2053" width="18.33203125" style="24" customWidth="1"/>
    <col min="2054" max="2054" width="26.796875" style="24" customWidth="1"/>
    <col min="2055" max="2298" width="11.46484375" style="24"/>
    <col min="2299" max="2299" width="10.46484375" style="24" customWidth="1"/>
    <col min="2300" max="2300" width="20.796875" style="24" customWidth="1"/>
    <col min="2301" max="2301" width="17.1328125" style="24" customWidth="1"/>
    <col min="2302" max="2303" width="34" style="24" customWidth="1"/>
    <col min="2304" max="2304" width="12.796875" style="24" customWidth="1"/>
    <col min="2305" max="2305" width="17.1328125" style="24" customWidth="1"/>
    <col min="2306" max="2308" width="11.46484375" style="24"/>
    <col min="2309" max="2309" width="18.33203125" style="24" customWidth="1"/>
    <col min="2310" max="2310" width="26.796875" style="24" customWidth="1"/>
    <col min="2311" max="2554" width="11.46484375" style="24"/>
    <col min="2555" max="2555" width="10.46484375" style="24" customWidth="1"/>
    <col min="2556" max="2556" width="20.796875" style="24" customWidth="1"/>
    <col min="2557" max="2557" width="17.1328125" style="24" customWidth="1"/>
    <col min="2558" max="2559" width="34" style="24" customWidth="1"/>
    <col min="2560" max="2560" width="12.796875" style="24" customWidth="1"/>
    <col min="2561" max="2561" width="17.1328125" style="24" customWidth="1"/>
    <col min="2562" max="2564" width="11.46484375" style="24"/>
    <col min="2565" max="2565" width="18.33203125" style="24" customWidth="1"/>
    <col min="2566" max="2566" width="26.796875" style="24" customWidth="1"/>
    <col min="2567" max="2810" width="11.46484375" style="24"/>
    <col min="2811" max="2811" width="10.46484375" style="24" customWidth="1"/>
    <col min="2812" max="2812" width="20.796875" style="24" customWidth="1"/>
    <col min="2813" max="2813" width="17.1328125" style="24" customWidth="1"/>
    <col min="2814" max="2815" width="34" style="24" customWidth="1"/>
    <col min="2816" max="2816" width="12.796875" style="24" customWidth="1"/>
    <col min="2817" max="2817" width="17.1328125" style="24" customWidth="1"/>
    <col min="2818" max="2820" width="11.46484375" style="24"/>
    <col min="2821" max="2821" width="18.33203125" style="24" customWidth="1"/>
    <col min="2822" max="2822" width="26.796875" style="24" customWidth="1"/>
    <col min="2823" max="3066" width="11.46484375" style="24"/>
    <col min="3067" max="3067" width="10.46484375" style="24" customWidth="1"/>
    <col min="3068" max="3068" width="20.796875" style="24" customWidth="1"/>
    <col min="3069" max="3069" width="17.1328125" style="24" customWidth="1"/>
    <col min="3070" max="3071" width="34" style="24" customWidth="1"/>
    <col min="3072" max="3072" width="12.796875" style="24" customWidth="1"/>
    <col min="3073" max="3073" width="17.1328125" style="24" customWidth="1"/>
    <col min="3074" max="3076" width="11.46484375" style="24"/>
    <col min="3077" max="3077" width="18.33203125" style="24" customWidth="1"/>
    <col min="3078" max="3078" width="26.796875" style="24" customWidth="1"/>
    <col min="3079" max="3322" width="11.46484375" style="24"/>
    <col min="3323" max="3323" width="10.46484375" style="24" customWidth="1"/>
    <col min="3324" max="3324" width="20.796875" style="24" customWidth="1"/>
    <col min="3325" max="3325" width="17.1328125" style="24" customWidth="1"/>
    <col min="3326" max="3327" width="34" style="24" customWidth="1"/>
    <col min="3328" max="3328" width="12.796875" style="24" customWidth="1"/>
    <col min="3329" max="3329" width="17.1328125" style="24" customWidth="1"/>
    <col min="3330" max="3332" width="11.46484375" style="24"/>
    <col min="3333" max="3333" width="18.33203125" style="24" customWidth="1"/>
    <col min="3334" max="3334" width="26.796875" style="24" customWidth="1"/>
    <col min="3335" max="3578" width="11.46484375" style="24"/>
    <col min="3579" max="3579" width="10.46484375" style="24" customWidth="1"/>
    <col min="3580" max="3580" width="20.796875" style="24" customWidth="1"/>
    <col min="3581" max="3581" width="17.1328125" style="24" customWidth="1"/>
    <col min="3582" max="3583" width="34" style="24" customWidth="1"/>
    <col min="3584" max="3584" width="12.796875" style="24" customWidth="1"/>
    <col min="3585" max="3585" width="17.1328125" style="24" customWidth="1"/>
    <col min="3586" max="3588" width="11.46484375" style="24"/>
    <col min="3589" max="3589" width="18.33203125" style="24" customWidth="1"/>
    <col min="3590" max="3590" width="26.796875" style="24" customWidth="1"/>
    <col min="3591" max="3834" width="11.46484375" style="24"/>
    <col min="3835" max="3835" width="10.46484375" style="24" customWidth="1"/>
    <col min="3836" max="3836" width="20.796875" style="24" customWidth="1"/>
    <col min="3837" max="3837" width="17.1328125" style="24" customWidth="1"/>
    <col min="3838" max="3839" width="34" style="24" customWidth="1"/>
    <col min="3840" max="3840" width="12.796875" style="24" customWidth="1"/>
    <col min="3841" max="3841" width="17.1328125" style="24" customWidth="1"/>
    <col min="3842" max="3844" width="11.46484375" style="24"/>
    <col min="3845" max="3845" width="18.33203125" style="24" customWidth="1"/>
    <col min="3846" max="3846" width="26.796875" style="24" customWidth="1"/>
    <col min="3847" max="4090" width="11.46484375" style="24"/>
    <col min="4091" max="4091" width="10.46484375" style="24" customWidth="1"/>
    <col min="4092" max="4092" width="20.796875" style="24" customWidth="1"/>
    <col min="4093" max="4093" width="17.1328125" style="24" customWidth="1"/>
    <col min="4094" max="4095" width="34" style="24" customWidth="1"/>
    <col min="4096" max="4096" width="12.796875" style="24" customWidth="1"/>
    <col min="4097" max="4097" width="17.1328125" style="24" customWidth="1"/>
    <col min="4098" max="4100" width="11.46484375" style="24"/>
    <col min="4101" max="4101" width="18.33203125" style="24" customWidth="1"/>
    <col min="4102" max="4102" width="26.796875" style="24" customWidth="1"/>
    <col min="4103" max="4346" width="11.46484375" style="24"/>
    <col min="4347" max="4347" width="10.46484375" style="24" customWidth="1"/>
    <col min="4348" max="4348" width="20.796875" style="24" customWidth="1"/>
    <col min="4349" max="4349" width="17.1328125" style="24" customWidth="1"/>
    <col min="4350" max="4351" width="34" style="24" customWidth="1"/>
    <col min="4352" max="4352" width="12.796875" style="24" customWidth="1"/>
    <col min="4353" max="4353" width="17.1328125" style="24" customWidth="1"/>
    <col min="4354" max="4356" width="11.46484375" style="24"/>
    <col min="4357" max="4357" width="18.33203125" style="24" customWidth="1"/>
    <col min="4358" max="4358" width="26.796875" style="24" customWidth="1"/>
    <col min="4359" max="4602" width="11.46484375" style="24"/>
    <col min="4603" max="4603" width="10.46484375" style="24" customWidth="1"/>
    <col min="4604" max="4604" width="20.796875" style="24" customWidth="1"/>
    <col min="4605" max="4605" width="17.1328125" style="24" customWidth="1"/>
    <col min="4606" max="4607" width="34" style="24" customWidth="1"/>
    <col min="4608" max="4608" width="12.796875" style="24" customWidth="1"/>
    <col min="4609" max="4609" width="17.1328125" style="24" customWidth="1"/>
    <col min="4610" max="4612" width="11.46484375" style="24"/>
    <col min="4613" max="4613" width="18.33203125" style="24" customWidth="1"/>
    <col min="4614" max="4614" width="26.796875" style="24" customWidth="1"/>
    <col min="4615" max="4858" width="11.46484375" style="24"/>
    <col min="4859" max="4859" width="10.46484375" style="24" customWidth="1"/>
    <col min="4860" max="4860" width="20.796875" style="24" customWidth="1"/>
    <col min="4861" max="4861" width="17.1328125" style="24" customWidth="1"/>
    <col min="4862" max="4863" width="34" style="24" customWidth="1"/>
    <col min="4864" max="4864" width="12.796875" style="24" customWidth="1"/>
    <col min="4865" max="4865" width="17.1328125" style="24" customWidth="1"/>
    <col min="4866" max="4868" width="11.46484375" style="24"/>
    <col min="4869" max="4869" width="18.33203125" style="24" customWidth="1"/>
    <col min="4870" max="4870" width="26.796875" style="24" customWidth="1"/>
    <col min="4871" max="5114" width="11.46484375" style="24"/>
    <col min="5115" max="5115" width="10.46484375" style="24" customWidth="1"/>
    <col min="5116" max="5116" width="20.796875" style="24" customWidth="1"/>
    <col min="5117" max="5117" width="17.1328125" style="24" customWidth="1"/>
    <col min="5118" max="5119" width="34" style="24" customWidth="1"/>
    <col min="5120" max="5120" width="12.796875" style="24" customWidth="1"/>
    <col min="5121" max="5121" width="17.1328125" style="24" customWidth="1"/>
    <col min="5122" max="5124" width="11.46484375" style="24"/>
    <col min="5125" max="5125" width="18.33203125" style="24" customWidth="1"/>
    <col min="5126" max="5126" width="26.796875" style="24" customWidth="1"/>
    <col min="5127" max="5370" width="11.46484375" style="24"/>
    <col min="5371" max="5371" width="10.46484375" style="24" customWidth="1"/>
    <col min="5372" max="5372" width="20.796875" style="24" customWidth="1"/>
    <col min="5373" max="5373" width="17.1328125" style="24" customWidth="1"/>
    <col min="5374" max="5375" width="34" style="24" customWidth="1"/>
    <col min="5376" max="5376" width="12.796875" style="24" customWidth="1"/>
    <col min="5377" max="5377" width="17.1328125" style="24" customWidth="1"/>
    <col min="5378" max="5380" width="11.46484375" style="24"/>
    <col min="5381" max="5381" width="18.33203125" style="24" customWidth="1"/>
    <col min="5382" max="5382" width="26.796875" style="24" customWidth="1"/>
    <col min="5383" max="5626" width="11.46484375" style="24"/>
    <col min="5627" max="5627" width="10.46484375" style="24" customWidth="1"/>
    <col min="5628" max="5628" width="20.796875" style="24" customWidth="1"/>
    <col min="5629" max="5629" width="17.1328125" style="24" customWidth="1"/>
    <col min="5630" max="5631" width="34" style="24" customWidth="1"/>
    <col min="5632" max="5632" width="12.796875" style="24" customWidth="1"/>
    <col min="5633" max="5633" width="17.1328125" style="24" customWidth="1"/>
    <col min="5634" max="5636" width="11.46484375" style="24"/>
    <col min="5637" max="5637" width="18.33203125" style="24" customWidth="1"/>
    <col min="5638" max="5638" width="26.796875" style="24" customWidth="1"/>
    <col min="5639" max="5882" width="11.46484375" style="24"/>
    <col min="5883" max="5883" width="10.46484375" style="24" customWidth="1"/>
    <col min="5884" max="5884" width="20.796875" style="24" customWidth="1"/>
    <col min="5885" max="5885" width="17.1328125" style="24" customWidth="1"/>
    <col min="5886" max="5887" width="34" style="24" customWidth="1"/>
    <col min="5888" max="5888" width="12.796875" style="24" customWidth="1"/>
    <col min="5889" max="5889" width="17.1328125" style="24" customWidth="1"/>
    <col min="5890" max="5892" width="11.46484375" style="24"/>
    <col min="5893" max="5893" width="18.33203125" style="24" customWidth="1"/>
    <col min="5894" max="5894" width="26.796875" style="24" customWidth="1"/>
    <col min="5895" max="6138" width="11.46484375" style="24"/>
    <col min="6139" max="6139" width="10.46484375" style="24" customWidth="1"/>
    <col min="6140" max="6140" width="20.796875" style="24" customWidth="1"/>
    <col min="6141" max="6141" width="17.1328125" style="24" customWidth="1"/>
    <col min="6142" max="6143" width="34" style="24" customWidth="1"/>
    <col min="6144" max="6144" width="12.796875" style="24" customWidth="1"/>
    <col min="6145" max="6145" width="17.1328125" style="24" customWidth="1"/>
    <col min="6146" max="6148" width="11.46484375" style="24"/>
    <col min="6149" max="6149" width="18.33203125" style="24" customWidth="1"/>
    <col min="6150" max="6150" width="26.796875" style="24" customWidth="1"/>
    <col min="6151" max="6394" width="11.46484375" style="24"/>
    <col min="6395" max="6395" width="10.46484375" style="24" customWidth="1"/>
    <col min="6396" max="6396" width="20.796875" style="24" customWidth="1"/>
    <col min="6397" max="6397" width="17.1328125" style="24" customWidth="1"/>
    <col min="6398" max="6399" width="34" style="24" customWidth="1"/>
    <col min="6400" max="6400" width="12.796875" style="24" customWidth="1"/>
    <col min="6401" max="6401" width="17.1328125" style="24" customWidth="1"/>
    <col min="6402" max="6404" width="11.46484375" style="24"/>
    <col min="6405" max="6405" width="18.33203125" style="24" customWidth="1"/>
    <col min="6406" max="6406" width="26.796875" style="24" customWidth="1"/>
    <col min="6407" max="6650" width="11.46484375" style="24"/>
    <col min="6651" max="6651" width="10.46484375" style="24" customWidth="1"/>
    <col min="6652" max="6652" width="20.796875" style="24" customWidth="1"/>
    <col min="6653" max="6653" width="17.1328125" style="24" customWidth="1"/>
    <col min="6654" max="6655" width="34" style="24" customWidth="1"/>
    <col min="6656" max="6656" width="12.796875" style="24" customWidth="1"/>
    <col min="6657" max="6657" width="17.1328125" style="24" customWidth="1"/>
    <col min="6658" max="6660" width="11.46484375" style="24"/>
    <col min="6661" max="6661" width="18.33203125" style="24" customWidth="1"/>
    <col min="6662" max="6662" width="26.796875" style="24" customWidth="1"/>
    <col min="6663" max="6906" width="11.46484375" style="24"/>
    <col min="6907" max="6907" width="10.46484375" style="24" customWidth="1"/>
    <col min="6908" max="6908" width="20.796875" style="24" customWidth="1"/>
    <col min="6909" max="6909" width="17.1328125" style="24" customWidth="1"/>
    <col min="6910" max="6911" width="34" style="24" customWidth="1"/>
    <col min="6912" max="6912" width="12.796875" style="24" customWidth="1"/>
    <col min="6913" max="6913" width="17.1328125" style="24" customWidth="1"/>
    <col min="6914" max="6916" width="11.46484375" style="24"/>
    <col min="6917" max="6917" width="18.33203125" style="24" customWidth="1"/>
    <col min="6918" max="6918" width="26.796875" style="24" customWidth="1"/>
    <col min="6919" max="7162" width="11.46484375" style="24"/>
    <col min="7163" max="7163" width="10.46484375" style="24" customWidth="1"/>
    <col min="7164" max="7164" width="20.796875" style="24" customWidth="1"/>
    <col min="7165" max="7165" width="17.1328125" style="24" customWidth="1"/>
    <col min="7166" max="7167" width="34" style="24" customWidth="1"/>
    <col min="7168" max="7168" width="12.796875" style="24" customWidth="1"/>
    <col min="7169" max="7169" width="17.1328125" style="24" customWidth="1"/>
    <col min="7170" max="7172" width="11.46484375" style="24"/>
    <col min="7173" max="7173" width="18.33203125" style="24" customWidth="1"/>
    <col min="7174" max="7174" width="26.796875" style="24" customWidth="1"/>
    <col min="7175" max="7418" width="11.46484375" style="24"/>
    <col min="7419" max="7419" width="10.46484375" style="24" customWidth="1"/>
    <col min="7420" max="7420" width="20.796875" style="24" customWidth="1"/>
    <col min="7421" max="7421" width="17.1328125" style="24" customWidth="1"/>
    <col min="7422" max="7423" width="34" style="24" customWidth="1"/>
    <col min="7424" max="7424" width="12.796875" style="24" customWidth="1"/>
    <col min="7425" max="7425" width="17.1328125" style="24" customWidth="1"/>
    <col min="7426" max="7428" width="11.46484375" style="24"/>
    <col min="7429" max="7429" width="18.33203125" style="24" customWidth="1"/>
    <col min="7430" max="7430" width="26.796875" style="24" customWidth="1"/>
    <col min="7431" max="7674" width="11.46484375" style="24"/>
    <col min="7675" max="7675" width="10.46484375" style="24" customWidth="1"/>
    <col min="7676" max="7676" width="20.796875" style="24" customWidth="1"/>
    <col min="7677" max="7677" width="17.1328125" style="24" customWidth="1"/>
    <col min="7678" max="7679" width="34" style="24" customWidth="1"/>
    <col min="7680" max="7680" width="12.796875" style="24" customWidth="1"/>
    <col min="7681" max="7681" width="17.1328125" style="24" customWidth="1"/>
    <col min="7682" max="7684" width="11.46484375" style="24"/>
    <col min="7685" max="7685" width="18.33203125" style="24" customWidth="1"/>
    <col min="7686" max="7686" width="26.796875" style="24" customWidth="1"/>
    <col min="7687" max="7930" width="11.46484375" style="24"/>
    <col min="7931" max="7931" width="10.46484375" style="24" customWidth="1"/>
    <col min="7932" max="7932" width="20.796875" style="24" customWidth="1"/>
    <col min="7933" max="7933" width="17.1328125" style="24" customWidth="1"/>
    <col min="7934" max="7935" width="34" style="24" customWidth="1"/>
    <col min="7936" max="7936" width="12.796875" style="24" customWidth="1"/>
    <col min="7937" max="7937" width="17.1328125" style="24" customWidth="1"/>
    <col min="7938" max="7940" width="11.46484375" style="24"/>
    <col min="7941" max="7941" width="18.33203125" style="24" customWidth="1"/>
    <col min="7942" max="7942" width="26.796875" style="24" customWidth="1"/>
    <col min="7943" max="8186" width="11.46484375" style="24"/>
    <col min="8187" max="8187" width="10.46484375" style="24" customWidth="1"/>
    <col min="8188" max="8188" width="20.796875" style="24" customWidth="1"/>
    <col min="8189" max="8189" width="17.1328125" style="24" customWidth="1"/>
    <col min="8190" max="8191" width="34" style="24" customWidth="1"/>
    <col min="8192" max="8192" width="12.796875" style="24" customWidth="1"/>
    <col min="8193" max="8193" width="17.1328125" style="24" customWidth="1"/>
    <col min="8194" max="8196" width="11.46484375" style="24"/>
    <col min="8197" max="8197" width="18.33203125" style="24" customWidth="1"/>
    <col min="8198" max="8198" width="26.796875" style="24" customWidth="1"/>
    <col min="8199" max="8442" width="11.46484375" style="24"/>
    <col min="8443" max="8443" width="10.46484375" style="24" customWidth="1"/>
    <col min="8444" max="8444" width="20.796875" style="24" customWidth="1"/>
    <col min="8445" max="8445" width="17.1328125" style="24" customWidth="1"/>
    <col min="8446" max="8447" width="34" style="24" customWidth="1"/>
    <col min="8448" max="8448" width="12.796875" style="24" customWidth="1"/>
    <col min="8449" max="8449" width="17.1328125" style="24" customWidth="1"/>
    <col min="8450" max="8452" width="11.46484375" style="24"/>
    <col min="8453" max="8453" width="18.33203125" style="24" customWidth="1"/>
    <col min="8454" max="8454" width="26.796875" style="24" customWidth="1"/>
    <col min="8455" max="8698" width="11.46484375" style="24"/>
    <col min="8699" max="8699" width="10.46484375" style="24" customWidth="1"/>
    <col min="8700" max="8700" width="20.796875" style="24" customWidth="1"/>
    <col min="8701" max="8701" width="17.1328125" style="24" customWidth="1"/>
    <col min="8702" max="8703" width="34" style="24" customWidth="1"/>
    <col min="8704" max="8704" width="12.796875" style="24" customWidth="1"/>
    <col min="8705" max="8705" width="17.1328125" style="24" customWidth="1"/>
    <col min="8706" max="8708" width="11.46484375" style="24"/>
    <col min="8709" max="8709" width="18.33203125" style="24" customWidth="1"/>
    <col min="8710" max="8710" width="26.796875" style="24" customWidth="1"/>
    <col min="8711" max="8954" width="11.46484375" style="24"/>
    <col min="8955" max="8955" width="10.46484375" style="24" customWidth="1"/>
    <col min="8956" max="8956" width="20.796875" style="24" customWidth="1"/>
    <col min="8957" max="8957" width="17.1328125" style="24" customWidth="1"/>
    <col min="8958" max="8959" width="34" style="24" customWidth="1"/>
    <col min="8960" max="8960" width="12.796875" style="24" customWidth="1"/>
    <col min="8961" max="8961" width="17.1328125" style="24" customWidth="1"/>
    <col min="8962" max="8964" width="11.46484375" style="24"/>
    <col min="8965" max="8965" width="18.33203125" style="24" customWidth="1"/>
    <col min="8966" max="8966" width="26.796875" style="24" customWidth="1"/>
    <col min="8967" max="9210" width="11.46484375" style="24"/>
    <col min="9211" max="9211" width="10.46484375" style="24" customWidth="1"/>
    <col min="9212" max="9212" width="20.796875" style="24" customWidth="1"/>
    <col min="9213" max="9213" width="17.1328125" style="24" customWidth="1"/>
    <col min="9214" max="9215" width="34" style="24" customWidth="1"/>
    <col min="9216" max="9216" width="12.796875" style="24" customWidth="1"/>
    <col min="9217" max="9217" width="17.1328125" style="24" customWidth="1"/>
    <col min="9218" max="9220" width="11.46484375" style="24"/>
    <col min="9221" max="9221" width="18.33203125" style="24" customWidth="1"/>
    <col min="9222" max="9222" width="26.796875" style="24" customWidth="1"/>
    <col min="9223" max="9466" width="11.46484375" style="24"/>
    <col min="9467" max="9467" width="10.46484375" style="24" customWidth="1"/>
    <col min="9468" max="9468" width="20.796875" style="24" customWidth="1"/>
    <col min="9469" max="9469" width="17.1328125" style="24" customWidth="1"/>
    <col min="9470" max="9471" width="34" style="24" customWidth="1"/>
    <col min="9472" max="9472" width="12.796875" style="24" customWidth="1"/>
    <col min="9473" max="9473" width="17.1328125" style="24" customWidth="1"/>
    <col min="9474" max="9476" width="11.46484375" style="24"/>
    <col min="9477" max="9477" width="18.33203125" style="24" customWidth="1"/>
    <col min="9478" max="9478" width="26.796875" style="24" customWidth="1"/>
    <col min="9479" max="9722" width="11.46484375" style="24"/>
    <col min="9723" max="9723" width="10.46484375" style="24" customWidth="1"/>
    <col min="9724" max="9724" width="20.796875" style="24" customWidth="1"/>
    <col min="9725" max="9725" width="17.1328125" style="24" customWidth="1"/>
    <col min="9726" max="9727" width="34" style="24" customWidth="1"/>
    <col min="9728" max="9728" width="12.796875" style="24" customWidth="1"/>
    <col min="9729" max="9729" width="17.1328125" style="24" customWidth="1"/>
    <col min="9730" max="9732" width="11.46484375" style="24"/>
    <col min="9733" max="9733" width="18.33203125" style="24" customWidth="1"/>
    <col min="9734" max="9734" width="26.796875" style="24" customWidth="1"/>
    <col min="9735" max="9978" width="11.46484375" style="24"/>
    <col min="9979" max="9979" width="10.46484375" style="24" customWidth="1"/>
    <col min="9980" max="9980" width="20.796875" style="24" customWidth="1"/>
    <col min="9981" max="9981" width="17.1328125" style="24" customWidth="1"/>
    <col min="9982" max="9983" width="34" style="24" customWidth="1"/>
    <col min="9984" max="9984" width="12.796875" style="24" customWidth="1"/>
    <col min="9985" max="9985" width="17.1328125" style="24" customWidth="1"/>
    <col min="9986" max="9988" width="11.46484375" style="24"/>
    <col min="9989" max="9989" width="18.33203125" style="24" customWidth="1"/>
    <col min="9990" max="9990" width="26.796875" style="24" customWidth="1"/>
    <col min="9991" max="10234" width="11.46484375" style="24"/>
    <col min="10235" max="10235" width="10.46484375" style="24" customWidth="1"/>
    <col min="10236" max="10236" width="20.796875" style="24" customWidth="1"/>
    <col min="10237" max="10237" width="17.1328125" style="24" customWidth="1"/>
    <col min="10238" max="10239" width="34" style="24" customWidth="1"/>
    <col min="10240" max="10240" width="12.796875" style="24" customWidth="1"/>
    <col min="10241" max="10241" width="17.1328125" style="24" customWidth="1"/>
    <col min="10242" max="10244" width="11.46484375" style="24"/>
    <col min="10245" max="10245" width="18.33203125" style="24" customWidth="1"/>
    <col min="10246" max="10246" width="26.796875" style="24" customWidth="1"/>
    <col min="10247" max="10490" width="11.46484375" style="24"/>
    <col min="10491" max="10491" width="10.46484375" style="24" customWidth="1"/>
    <col min="10492" max="10492" width="20.796875" style="24" customWidth="1"/>
    <col min="10493" max="10493" width="17.1328125" style="24" customWidth="1"/>
    <col min="10494" max="10495" width="34" style="24" customWidth="1"/>
    <col min="10496" max="10496" width="12.796875" style="24" customWidth="1"/>
    <col min="10497" max="10497" width="17.1328125" style="24" customWidth="1"/>
    <col min="10498" max="10500" width="11.46484375" style="24"/>
    <col min="10501" max="10501" width="18.33203125" style="24" customWidth="1"/>
    <col min="10502" max="10502" width="26.796875" style="24" customWidth="1"/>
    <col min="10503" max="10746" width="11.46484375" style="24"/>
    <col min="10747" max="10747" width="10.46484375" style="24" customWidth="1"/>
    <col min="10748" max="10748" width="20.796875" style="24" customWidth="1"/>
    <col min="10749" max="10749" width="17.1328125" style="24" customWidth="1"/>
    <col min="10750" max="10751" width="34" style="24" customWidth="1"/>
    <col min="10752" max="10752" width="12.796875" style="24" customWidth="1"/>
    <col min="10753" max="10753" width="17.1328125" style="24" customWidth="1"/>
    <col min="10754" max="10756" width="11.46484375" style="24"/>
    <col min="10757" max="10757" width="18.33203125" style="24" customWidth="1"/>
    <col min="10758" max="10758" width="26.796875" style="24" customWidth="1"/>
    <col min="10759" max="11002" width="11.46484375" style="24"/>
    <col min="11003" max="11003" width="10.46484375" style="24" customWidth="1"/>
    <col min="11004" max="11004" width="20.796875" style="24" customWidth="1"/>
    <col min="11005" max="11005" width="17.1328125" style="24" customWidth="1"/>
    <col min="11006" max="11007" width="34" style="24" customWidth="1"/>
    <col min="11008" max="11008" width="12.796875" style="24" customWidth="1"/>
    <col min="11009" max="11009" width="17.1328125" style="24" customWidth="1"/>
    <col min="11010" max="11012" width="11.46484375" style="24"/>
    <col min="11013" max="11013" width="18.33203125" style="24" customWidth="1"/>
    <col min="11014" max="11014" width="26.796875" style="24" customWidth="1"/>
    <col min="11015" max="11258" width="11.46484375" style="24"/>
    <col min="11259" max="11259" width="10.46484375" style="24" customWidth="1"/>
    <col min="11260" max="11260" width="20.796875" style="24" customWidth="1"/>
    <col min="11261" max="11261" width="17.1328125" style="24" customWidth="1"/>
    <col min="11262" max="11263" width="34" style="24" customWidth="1"/>
    <col min="11264" max="11264" width="12.796875" style="24" customWidth="1"/>
    <col min="11265" max="11265" width="17.1328125" style="24" customWidth="1"/>
    <col min="11266" max="11268" width="11.46484375" style="24"/>
    <col min="11269" max="11269" width="18.33203125" style="24" customWidth="1"/>
    <col min="11270" max="11270" width="26.796875" style="24" customWidth="1"/>
    <col min="11271" max="11514" width="11.46484375" style="24"/>
    <col min="11515" max="11515" width="10.46484375" style="24" customWidth="1"/>
    <col min="11516" max="11516" width="20.796875" style="24" customWidth="1"/>
    <col min="11517" max="11517" width="17.1328125" style="24" customWidth="1"/>
    <col min="11518" max="11519" width="34" style="24" customWidth="1"/>
    <col min="11520" max="11520" width="12.796875" style="24" customWidth="1"/>
    <col min="11521" max="11521" width="17.1328125" style="24" customWidth="1"/>
    <col min="11522" max="11524" width="11.46484375" style="24"/>
    <col min="11525" max="11525" width="18.33203125" style="24" customWidth="1"/>
    <col min="11526" max="11526" width="26.796875" style="24" customWidth="1"/>
    <col min="11527" max="11770" width="11.46484375" style="24"/>
    <col min="11771" max="11771" width="10.46484375" style="24" customWidth="1"/>
    <col min="11772" max="11772" width="20.796875" style="24" customWidth="1"/>
    <col min="11773" max="11773" width="17.1328125" style="24" customWidth="1"/>
    <col min="11774" max="11775" width="34" style="24" customWidth="1"/>
    <col min="11776" max="11776" width="12.796875" style="24" customWidth="1"/>
    <col min="11777" max="11777" width="17.1328125" style="24" customWidth="1"/>
    <col min="11778" max="11780" width="11.46484375" style="24"/>
    <col min="11781" max="11781" width="18.33203125" style="24" customWidth="1"/>
    <col min="11782" max="11782" width="26.796875" style="24" customWidth="1"/>
    <col min="11783" max="12026" width="11.46484375" style="24"/>
    <col min="12027" max="12027" width="10.46484375" style="24" customWidth="1"/>
    <col min="12028" max="12028" width="20.796875" style="24" customWidth="1"/>
    <col min="12029" max="12029" width="17.1328125" style="24" customWidth="1"/>
    <col min="12030" max="12031" width="34" style="24" customWidth="1"/>
    <col min="12032" max="12032" width="12.796875" style="24" customWidth="1"/>
    <col min="12033" max="12033" width="17.1328125" style="24" customWidth="1"/>
    <col min="12034" max="12036" width="11.46484375" style="24"/>
    <col min="12037" max="12037" width="18.33203125" style="24" customWidth="1"/>
    <col min="12038" max="12038" width="26.796875" style="24" customWidth="1"/>
    <col min="12039" max="12282" width="11.46484375" style="24"/>
    <col min="12283" max="12283" width="10.46484375" style="24" customWidth="1"/>
    <col min="12284" max="12284" width="20.796875" style="24" customWidth="1"/>
    <col min="12285" max="12285" width="17.1328125" style="24" customWidth="1"/>
    <col min="12286" max="12287" width="34" style="24" customWidth="1"/>
    <col min="12288" max="12288" width="12.796875" style="24" customWidth="1"/>
    <col min="12289" max="12289" width="17.1328125" style="24" customWidth="1"/>
    <col min="12290" max="12292" width="11.46484375" style="24"/>
    <col min="12293" max="12293" width="18.33203125" style="24" customWidth="1"/>
    <col min="12294" max="12294" width="26.796875" style="24" customWidth="1"/>
    <col min="12295" max="12538" width="11.46484375" style="24"/>
    <col min="12539" max="12539" width="10.46484375" style="24" customWidth="1"/>
    <col min="12540" max="12540" width="20.796875" style="24" customWidth="1"/>
    <col min="12541" max="12541" width="17.1328125" style="24" customWidth="1"/>
    <col min="12542" max="12543" width="34" style="24" customWidth="1"/>
    <col min="12544" max="12544" width="12.796875" style="24" customWidth="1"/>
    <col min="12545" max="12545" width="17.1328125" style="24" customWidth="1"/>
    <col min="12546" max="12548" width="11.46484375" style="24"/>
    <col min="12549" max="12549" width="18.33203125" style="24" customWidth="1"/>
    <col min="12550" max="12550" width="26.796875" style="24" customWidth="1"/>
    <col min="12551" max="12794" width="11.46484375" style="24"/>
    <col min="12795" max="12795" width="10.46484375" style="24" customWidth="1"/>
    <col min="12796" max="12796" width="20.796875" style="24" customWidth="1"/>
    <col min="12797" max="12797" width="17.1328125" style="24" customWidth="1"/>
    <col min="12798" max="12799" width="34" style="24" customWidth="1"/>
    <col min="12800" max="12800" width="12.796875" style="24" customWidth="1"/>
    <col min="12801" max="12801" width="17.1328125" style="24" customWidth="1"/>
    <col min="12802" max="12804" width="11.46484375" style="24"/>
    <col min="12805" max="12805" width="18.33203125" style="24" customWidth="1"/>
    <col min="12806" max="12806" width="26.796875" style="24" customWidth="1"/>
    <col min="12807" max="13050" width="11.46484375" style="24"/>
    <col min="13051" max="13051" width="10.46484375" style="24" customWidth="1"/>
    <col min="13052" max="13052" width="20.796875" style="24" customWidth="1"/>
    <col min="13053" max="13053" width="17.1328125" style="24" customWidth="1"/>
    <col min="13054" max="13055" width="34" style="24" customWidth="1"/>
    <col min="13056" max="13056" width="12.796875" style="24" customWidth="1"/>
    <col min="13057" max="13057" width="17.1328125" style="24" customWidth="1"/>
    <col min="13058" max="13060" width="11.46484375" style="24"/>
    <col min="13061" max="13061" width="18.33203125" style="24" customWidth="1"/>
    <col min="13062" max="13062" width="26.796875" style="24" customWidth="1"/>
    <col min="13063" max="13306" width="11.46484375" style="24"/>
    <col min="13307" max="13307" width="10.46484375" style="24" customWidth="1"/>
    <col min="13308" max="13308" width="20.796875" style="24" customWidth="1"/>
    <col min="13309" max="13309" width="17.1328125" style="24" customWidth="1"/>
    <col min="13310" max="13311" width="34" style="24" customWidth="1"/>
    <col min="13312" max="13312" width="12.796875" style="24" customWidth="1"/>
    <col min="13313" max="13313" width="17.1328125" style="24" customWidth="1"/>
    <col min="13314" max="13316" width="11.46484375" style="24"/>
    <col min="13317" max="13317" width="18.33203125" style="24" customWidth="1"/>
    <col min="13318" max="13318" width="26.796875" style="24" customWidth="1"/>
    <col min="13319" max="13562" width="11.46484375" style="24"/>
    <col min="13563" max="13563" width="10.46484375" style="24" customWidth="1"/>
    <col min="13564" max="13564" width="20.796875" style="24" customWidth="1"/>
    <col min="13565" max="13565" width="17.1328125" style="24" customWidth="1"/>
    <col min="13566" max="13567" width="34" style="24" customWidth="1"/>
    <col min="13568" max="13568" width="12.796875" style="24" customWidth="1"/>
    <col min="13569" max="13569" width="17.1328125" style="24" customWidth="1"/>
    <col min="13570" max="13572" width="11.46484375" style="24"/>
    <col min="13573" max="13573" width="18.33203125" style="24" customWidth="1"/>
    <col min="13574" max="13574" width="26.796875" style="24" customWidth="1"/>
    <col min="13575" max="13818" width="11.46484375" style="24"/>
    <col min="13819" max="13819" width="10.46484375" style="24" customWidth="1"/>
    <col min="13820" max="13820" width="20.796875" style="24" customWidth="1"/>
    <col min="13821" max="13821" width="17.1328125" style="24" customWidth="1"/>
    <col min="13822" max="13823" width="34" style="24" customWidth="1"/>
    <col min="13824" max="13824" width="12.796875" style="24" customWidth="1"/>
    <col min="13825" max="13825" width="17.1328125" style="24" customWidth="1"/>
    <col min="13826" max="13828" width="11.46484375" style="24"/>
    <col min="13829" max="13829" width="18.33203125" style="24" customWidth="1"/>
    <col min="13830" max="13830" width="26.796875" style="24" customWidth="1"/>
    <col min="13831" max="14074" width="11.46484375" style="24"/>
    <col min="14075" max="14075" width="10.46484375" style="24" customWidth="1"/>
    <col min="14076" max="14076" width="20.796875" style="24" customWidth="1"/>
    <col min="14077" max="14077" width="17.1328125" style="24" customWidth="1"/>
    <col min="14078" max="14079" width="34" style="24" customWidth="1"/>
    <col min="14080" max="14080" width="12.796875" style="24" customWidth="1"/>
    <col min="14081" max="14081" width="17.1328125" style="24" customWidth="1"/>
    <col min="14082" max="14084" width="11.46484375" style="24"/>
    <col min="14085" max="14085" width="18.33203125" style="24" customWidth="1"/>
    <col min="14086" max="14086" width="26.796875" style="24" customWidth="1"/>
    <col min="14087" max="14330" width="11.46484375" style="24"/>
    <col min="14331" max="14331" width="10.46484375" style="24" customWidth="1"/>
    <col min="14332" max="14332" width="20.796875" style="24" customWidth="1"/>
    <col min="14333" max="14333" width="17.1328125" style="24" customWidth="1"/>
    <col min="14334" max="14335" width="34" style="24" customWidth="1"/>
    <col min="14336" max="14336" width="12.796875" style="24" customWidth="1"/>
    <col min="14337" max="14337" width="17.1328125" style="24" customWidth="1"/>
    <col min="14338" max="14340" width="11.46484375" style="24"/>
    <col min="14341" max="14341" width="18.33203125" style="24" customWidth="1"/>
    <col min="14342" max="14342" width="26.796875" style="24" customWidth="1"/>
    <col min="14343" max="14586" width="11.46484375" style="24"/>
    <col min="14587" max="14587" width="10.46484375" style="24" customWidth="1"/>
    <col min="14588" max="14588" width="20.796875" style="24" customWidth="1"/>
    <col min="14589" max="14589" width="17.1328125" style="24" customWidth="1"/>
    <col min="14590" max="14591" width="34" style="24" customWidth="1"/>
    <col min="14592" max="14592" width="12.796875" style="24" customWidth="1"/>
    <col min="14593" max="14593" width="17.1328125" style="24" customWidth="1"/>
    <col min="14594" max="14596" width="11.46484375" style="24"/>
    <col min="14597" max="14597" width="18.33203125" style="24" customWidth="1"/>
    <col min="14598" max="14598" width="26.796875" style="24" customWidth="1"/>
    <col min="14599" max="14842" width="11.46484375" style="24"/>
    <col min="14843" max="14843" width="10.46484375" style="24" customWidth="1"/>
    <col min="14844" max="14844" width="20.796875" style="24" customWidth="1"/>
    <col min="14845" max="14845" width="17.1328125" style="24" customWidth="1"/>
    <col min="14846" max="14847" width="34" style="24" customWidth="1"/>
    <col min="14848" max="14848" width="12.796875" style="24" customWidth="1"/>
    <col min="14849" max="14849" width="17.1328125" style="24" customWidth="1"/>
    <col min="14850" max="14852" width="11.46484375" style="24"/>
    <col min="14853" max="14853" width="18.33203125" style="24" customWidth="1"/>
    <col min="14854" max="14854" width="26.796875" style="24" customWidth="1"/>
    <col min="14855" max="15098" width="11.46484375" style="24"/>
    <col min="15099" max="15099" width="10.46484375" style="24" customWidth="1"/>
    <col min="15100" max="15100" width="20.796875" style="24" customWidth="1"/>
    <col min="15101" max="15101" width="17.1328125" style="24" customWidth="1"/>
    <col min="15102" max="15103" width="34" style="24" customWidth="1"/>
    <col min="15104" max="15104" width="12.796875" style="24" customWidth="1"/>
    <col min="15105" max="15105" width="17.1328125" style="24" customWidth="1"/>
    <col min="15106" max="15108" width="11.46484375" style="24"/>
    <col min="15109" max="15109" width="18.33203125" style="24" customWidth="1"/>
    <col min="15110" max="15110" width="26.796875" style="24" customWidth="1"/>
    <col min="15111" max="15354" width="11.46484375" style="24"/>
    <col min="15355" max="15355" width="10.46484375" style="24" customWidth="1"/>
    <col min="15356" max="15356" width="20.796875" style="24" customWidth="1"/>
    <col min="15357" max="15357" width="17.1328125" style="24" customWidth="1"/>
    <col min="15358" max="15359" width="34" style="24" customWidth="1"/>
    <col min="15360" max="15360" width="12.796875" style="24" customWidth="1"/>
    <col min="15361" max="15361" width="17.1328125" style="24" customWidth="1"/>
    <col min="15362" max="15364" width="11.46484375" style="24"/>
    <col min="15365" max="15365" width="18.33203125" style="24" customWidth="1"/>
    <col min="15366" max="15366" width="26.796875" style="24" customWidth="1"/>
    <col min="15367" max="15610" width="11.46484375" style="24"/>
    <col min="15611" max="15611" width="10.46484375" style="24" customWidth="1"/>
    <col min="15612" max="15612" width="20.796875" style="24" customWidth="1"/>
    <col min="15613" max="15613" width="17.1328125" style="24" customWidth="1"/>
    <col min="15614" max="15615" width="34" style="24" customWidth="1"/>
    <col min="15616" max="15616" width="12.796875" style="24" customWidth="1"/>
    <col min="15617" max="15617" width="17.1328125" style="24" customWidth="1"/>
    <col min="15618" max="15620" width="11.46484375" style="24"/>
    <col min="15621" max="15621" width="18.33203125" style="24" customWidth="1"/>
    <col min="15622" max="15622" width="26.796875" style="24" customWidth="1"/>
    <col min="15623" max="15866" width="11.46484375" style="24"/>
    <col min="15867" max="15867" width="10.46484375" style="24" customWidth="1"/>
    <col min="15868" max="15868" width="20.796875" style="24" customWidth="1"/>
    <col min="15869" max="15869" width="17.1328125" style="24" customWidth="1"/>
    <col min="15870" max="15871" width="34" style="24" customWidth="1"/>
    <col min="15872" max="15872" width="12.796875" style="24" customWidth="1"/>
    <col min="15873" max="15873" width="17.1328125" style="24" customWidth="1"/>
    <col min="15874" max="15876" width="11.46484375" style="24"/>
    <col min="15877" max="15877" width="18.33203125" style="24" customWidth="1"/>
    <col min="15878" max="15878" width="26.796875" style="24" customWidth="1"/>
    <col min="15879" max="16122" width="11.46484375" style="24"/>
    <col min="16123" max="16123" width="10.46484375" style="24" customWidth="1"/>
    <col min="16124" max="16124" width="20.796875" style="24" customWidth="1"/>
    <col min="16125" max="16125" width="17.1328125" style="24" customWidth="1"/>
    <col min="16126" max="16127" width="34" style="24" customWidth="1"/>
    <col min="16128" max="16128" width="12.796875" style="24" customWidth="1"/>
    <col min="16129" max="16129" width="17.1328125" style="24" customWidth="1"/>
    <col min="16130" max="16132" width="11.46484375" style="24"/>
    <col min="16133" max="16133" width="18.33203125" style="24" customWidth="1"/>
    <col min="16134" max="16134" width="26.796875" style="24" customWidth="1"/>
    <col min="16135" max="16384" width="11.46484375" style="24"/>
  </cols>
  <sheetData>
    <row r="1" spans="1:6" s="4" customFormat="1" ht="26.65" x14ac:dyDescent="0.45">
      <c r="A1" s="1" t="s">
        <v>0</v>
      </c>
      <c r="B1" s="1" t="s">
        <v>1</v>
      </c>
      <c r="C1" s="1" t="s">
        <v>2</v>
      </c>
      <c r="D1" s="1" t="s">
        <v>425</v>
      </c>
      <c r="E1" s="2" t="s">
        <v>5</v>
      </c>
      <c r="F1" s="3" t="s">
        <v>4</v>
      </c>
    </row>
    <row r="2" spans="1:6" s="4" customFormat="1" ht="15.75" x14ac:dyDescent="0.45">
      <c r="A2" s="100" t="s">
        <v>405</v>
      </c>
      <c r="B2" s="101"/>
      <c r="C2" s="102"/>
      <c r="D2" s="80"/>
      <c r="E2" s="2"/>
      <c r="F2" s="3"/>
    </row>
    <row r="3" spans="1:6" ht="24" customHeight="1" x14ac:dyDescent="0.45">
      <c r="A3" s="10" t="s">
        <v>427</v>
      </c>
      <c r="B3" s="23" t="s">
        <v>428</v>
      </c>
      <c r="C3" s="22"/>
      <c r="D3" s="24" t="s">
        <v>436</v>
      </c>
      <c r="E3" s="15" t="s">
        <v>30</v>
      </c>
      <c r="F3" s="37"/>
    </row>
    <row r="4" spans="1:6" ht="24" customHeight="1" x14ac:dyDescent="0.45">
      <c r="A4" s="10" t="s">
        <v>427</v>
      </c>
      <c r="B4" s="23" t="s">
        <v>429</v>
      </c>
      <c r="C4" s="22"/>
      <c r="D4" s="24" t="s">
        <v>430</v>
      </c>
      <c r="E4" s="15" t="s">
        <v>30</v>
      </c>
      <c r="F4" s="37"/>
    </row>
    <row r="5" spans="1:6" ht="24" customHeight="1" x14ac:dyDescent="0.45">
      <c r="A5" s="10" t="s">
        <v>427</v>
      </c>
      <c r="B5" s="23" t="s">
        <v>431</v>
      </c>
      <c r="D5" s="24" t="s">
        <v>432</v>
      </c>
      <c r="E5" s="15" t="s">
        <v>30</v>
      </c>
    </row>
    <row r="6" spans="1:6" ht="24" customHeight="1" x14ac:dyDescent="0.45">
      <c r="A6" s="10" t="s">
        <v>427</v>
      </c>
      <c r="B6" s="23" t="s">
        <v>433</v>
      </c>
      <c r="D6" s="24" t="s">
        <v>434</v>
      </c>
      <c r="E6" s="15" t="s">
        <v>30</v>
      </c>
    </row>
    <row r="7" spans="1:6" ht="24" customHeight="1" x14ac:dyDescent="0.45">
      <c r="A7" s="10" t="s">
        <v>427</v>
      </c>
      <c r="B7" s="23" t="s">
        <v>435</v>
      </c>
      <c r="D7" s="24" t="s">
        <v>436</v>
      </c>
      <c r="E7" s="15" t="s">
        <v>30</v>
      </c>
    </row>
    <row r="8" spans="1:6" ht="24" customHeight="1" x14ac:dyDescent="0.45">
      <c r="A8" s="10"/>
      <c r="B8" s="23"/>
      <c r="E8" s="15"/>
    </row>
    <row r="9" spans="1:6" ht="24" customHeight="1" x14ac:dyDescent="0.45">
      <c r="A9" s="10"/>
      <c r="B9" s="23"/>
      <c r="E9" s="15"/>
    </row>
    <row r="10" spans="1:6" ht="24" customHeight="1" x14ac:dyDescent="0.45">
      <c r="A10" s="10"/>
      <c r="B10" s="23"/>
      <c r="E10" s="15"/>
    </row>
    <row r="11" spans="1:6" ht="24" customHeight="1" x14ac:dyDescent="0.45">
      <c r="A11" s="10"/>
      <c r="B11" s="23"/>
      <c r="E11" s="15"/>
    </row>
    <row r="12" spans="1:6" ht="24" customHeight="1" x14ac:dyDescent="0.45">
      <c r="A12" s="10"/>
      <c r="B12" s="23"/>
      <c r="E12" s="15"/>
    </row>
    <row r="13" spans="1:6" ht="24" customHeight="1" x14ac:dyDescent="0.45">
      <c r="A13" s="10"/>
      <c r="B13" s="23"/>
      <c r="E13" s="15"/>
    </row>
    <row r="14" spans="1:6" ht="24" customHeight="1" x14ac:dyDescent="0.45">
      <c r="A14" s="10"/>
      <c r="B14" s="23"/>
      <c r="E14" s="15"/>
    </row>
    <row r="15" spans="1:6" ht="24" customHeight="1" x14ac:dyDescent="0.45">
      <c r="A15" s="10"/>
      <c r="B15" s="23"/>
      <c r="E15" s="15"/>
    </row>
    <row r="16" spans="1:6" ht="24" customHeight="1" x14ac:dyDescent="0.45">
      <c r="A16" s="10"/>
      <c r="B16" s="23"/>
      <c r="E16" s="15"/>
    </row>
    <row r="17" spans="1:5" ht="24" customHeight="1" x14ac:dyDescent="0.45">
      <c r="A17" s="10"/>
      <c r="B17" s="23"/>
      <c r="E17" s="15"/>
    </row>
    <row r="18" spans="1:5" ht="24" customHeight="1" x14ac:dyDescent="0.45">
      <c r="A18" s="10"/>
      <c r="B18" s="23"/>
      <c r="E18" s="15"/>
    </row>
    <row r="19" spans="1:5" ht="24" customHeight="1" x14ac:dyDescent="0.45">
      <c r="A19" s="10"/>
      <c r="B19" s="23"/>
      <c r="E19" s="15"/>
    </row>
    <row r="20" spans="1:5" ht="24" customHeight="1" x14ac:dyDescent="0.45">
      <c r="A20" s="10"/>
      <c r="B20" s="23"/>
      <c r="E20" s="15"/>
    </row>
    <row r="21" spans="1:5" ht="24" customHeight="1" x14ac:dyDescent="0.45">
      <c r="A21" s="10"/>
      <c r="B21" s="23"/>
      <c r="E21" s="15"/>
    </row>
    <row r="22" spans="1:5" ht="24" customHeight="1" x14ac:dyDescent="0.45">
      <c r="A22" s="10"/>
      <c r="B22" s="23"/>
      <c r="E22" s="15"/>
    </row>
    <row r="23" spans="1:5" ht="24" customHeight="1" x14ac:dyDescent="0.45">
      <c r="A23" s="10"/>
      <c r="B23" s="23"/>
      <c r="E23" s="15"/>
    </row>
    <row r="24" spans="1:5" ht="24" customHeight="1" x14ac:dyDescent="0.45">
      <c r="A24" s="10"/>
      <c r="B24" s="23"/>
      <c r="E24" s="15"/>
    </row>
    <row r="25" spans="1:5" ht="24" customHeight="1" x14ac:dyDescent="0.45">
      <c r="A25" s="10"/>
      <c r="B25" s="23"/>
      <c r="E25" s="15"/>
    </row>
    <row r="26" spans="1:5" ht="24" customHeight="1" x14ac:dyDescent="0.45">
      <c r="A26" s="10"/>
      <c r="B26" s="23"/>
      <c r="E26" s="15"/>
    </row>
    <row r="27" spans="1:5" ht="24" customHeight="1" x14ac:dyDescent="0.45">
      <c r="A27" s="10"/>
      <c r="B27" s="23"/>
      <c r="E27" s="15"/>
    </row>
    <row r="28" spans="1:5" ht="24" customHeight="1" x14ac:dyDescent="0.45">
      <c r="A28" s="10"/>
      <c r="B28" s="23"/>
      <c r="E28" s="15"/>
    </row>
    <row r="29" spans="1:5" ht="24" customHeight="1" x14ac:dyDescent="0.45">
      <c r="A29" s="10"/>
      <c r="B29" s="23"/>
      <c r="E29" s="15"/>
    </row>
    <row r="30" spans="1:5" s="61" customFormat="1" ht="20" customHeight="1" x14ac:dyDescent="0.65">
      <c r="A30" s="46"/>
      <c r="B30" s="65"/>
      <c r="D30" s="64"/>
    </row>
    <row r="31" spans="1:5" ht="24" customHeight="1" x14ac:dyDescent="0.45">
      <c r="A31" s="10"/>
      <c r="B31" s="23"/>
      <c r="E31" s="15"/>
    </row>
    <row r="32" spans="1:5" ht="24" customHeight="1" x14ac:dyDescent="0.45">
      <c r="A32" s="10"/>
      <c r="B32" s="23"/>
      <c r="E32" s="15"/>
    </row>
    <row r="33" spans="1:5" ht="24" customHeight="1" x14ac:dyDescent="0.45">
      <c r="A33" s="10"/>
      <c r="B33" s="23"/>
      <c r="E33" s="15"/>
    </row>
    <row r="34" spans="1:5" ht="24" customHeight="1" x14ac:dyDescent="0.45">
      <c r="A34" s="10"/>
      <c r="B34" s="47"/>
      <c r="E34" s="15"/>
    </row>
    <row r="35" spans="1:5" ht="24" customHeight="1" x14ac:dyDescent="0.45">
      <c r="A35" s="10"/>
      <c r="B35" s="47"/>
      <c r="E35" s="15"/>
    </row>
    <row r="36" spans="1:5" ht="24" customHeight="1" x14ac:dyDescent="0.45">
      <c r="A36" s="10"/>
      <c r="B36" s="47"/>
      <c r="E36" s="15"/>
    </row>
    <row r="37" spans="1:5" ht="24" customHeight="1" x14ac:dyDescent="0.45">
      <c r="A37" s="10"/>
      <c r="B37" s="23"/>
      <c r="E37" s="15"/>
    </row>
    <row r="38" spans="1:5" ht="24" customHeight="1" x14ac:dyDescent="0.45">
      <c r="A38" s="10"/>
      <c r="B38" s="23"/>
      <c r="E38" s="15"/>
    </row>
    <row r="39" spans="1:5" ht="24" customHeight="1" x14ac:dyDescent="0.45">
      <c r="A39" s="10"/>
      <c r="B39" s="23"/>
      <c r="E39" s="15"/>
    </row>
    <row r="40" spans="1:5" ht="24" customHeight="1" x14ac:dyDescent="0.45">
      <c r="A40" s="10"/>
      <c r="B40" s="23"/>
      <c r="E40" s="15"/>
    </row>
    <row r="41" spans="1:5" ht="24" customHeight="1" x14ac:dyDescent="0.45">
      <c r="A41" s="10"/>
      <c r="B41" s="23"/>
      <c r="E41" s="15"/>
    </row>
    <row r="42" spans="1:5" ht="24" customHeight="1" x14ac:dyDescent="0.45">
      <c r="A42" s="10"/>
      <c r="B42" s="23"/>
      <c r="E42" s="15"/>
    </row>
    <row r="43" spans="1:5" s="61" customFormat="1" ht="20" customHeight="1" x14ac:dyDescent="0.65">
      <c r="A43" s="46"/>
      <c r="B43" s="65"/>
      <c r="D43" s="64"/>
    </row>
    <row r="44" spans="1:5" ht="24" customHeight="1" x14ac:dyDescent="0.45">
      <c r="A44" s="10"/>
      <c r="B44" s="48"/>
      <c r="E44" s="15"/>
    </row>
    <row r="45" spans="1:5" ht="24" customHeight="1" x14ac:dyDescent="0.45">
      <c r="A45" s="10"/>
      <c r="B45" s="48"/>
      <c r="E45" s="15"/>
    </row>
    <row r="46" spans="1:5" ht="24" customHeight="1" x14ac:dyDescent="0.45">
      <c r="A46" s="10"/>
      <c r="B46" s="48"/>
      <c r="E46" s="15"/>
    </row>
    <row r="47" spans="1:5" ht="24" customHeight="1" x14ac:dyDescent="0.45">
      <c r="A47" s="10"/>
      <c r="B47" s="48"/>
      <c r="E47" s="15"/>
    </row>
    <row r="48" spans="1:5" ht="24" customHeight="1" x14ac:dyDescent="0.45">
      <c r="A48" s="10"/>
      <c r="B48" s="48"/>
      <c r="E48" s="15"/>
    </row>
    <row r="49" spans="1:5" ht="24" customHeight="1" x14ac:dyDescent="0.45">
      <c r="A49" s="10"/>
      <c r="B49" s="48"/>
      <c r="E49" s="15"/>
    </row>
    <row r="50" spans="1:5" ht="24" customHeight="1" x14ac:dyDescent="0.45">
      <c r="A50" s="10"/>
      <c r="B50" s="48"/>
      <c r="E50" s="15"/>
    </row>
    <row r="51" spans="1:5" ht="24" customHeight="1" x14ac:dyDescent="0.45">
      <c r="A51" s="10"/>
      <c r="B51" s="48"/>
      <c r="E51" s="15"/>
    </row>
    <row r="52" spans="1:5" ht="24" customHeight="1" x14ac:dyDescent="0.45">
      <c r="A52" s="10"/>
      <c r="B52" s="48"/>
      <c r="E52" s="15"/>
    </row>
    <row r="53" spans="1:5" ht="24" customHeight="1" x14ac:dyDescent="0.45">
      <c r="A53" s="10"/>
      <c r="B53" s="48"/>
      <c r="E53" s="15"/>
    </row>
    <row r="54" spans="1:5" ht="24" customHeight="1" x14ac:dyDescent="0.45">
      <c r="A54" s="10"/>
      <c r="B54" s="48"/>
      <c r="E54" s="15"/>
    </row>
    <row r="55" spans="1:5" ht="24" customHeight="1" x14ac:dyDescent="0.45">
      <c r="A55" s="10"/>
      <c r="B55" s="48"/>
      <c r="E55" s="15"/>
    </row>
    <row r="56" spans="1:5" ht="24" customHeight="1" x14ac:dyDescent="0.45">
      <c r="A56" s="10"/>
      <c r="B56" s="87"/>
      <c r="E56" s="15"/>
    </row>
    <row r="57" spans="1:5" ht="24" customHeight="1" x14ac:dyDescent="0.45">
      <c r="A57" s="10"/>
      <c r="B57" s="48"/>
      <c r="E57" s="15"/>
    </row>
    <row r="58" spans="1:5" ht="24" customHeight="1" x14ac:dyDescent="0.45">
      <c r="A58" s="10"/>
      <c r="B58" s="48"/>
      <c r="E58" s="15"/>
    </row>
    <row r="59" spans="1:5" ht="24" customHeight="1" x14ac:dyDescent="0.45">
      <c r="A59" s="10"/>
      <c r="B59" s="48"/>
      <c r="E59" s="15"/>
    </row>
    <row r="60" spans="1:5" ht="24" customHeight="1" x14ac:dyDescent="0.45">
      <c r="A60" s="10"/>
      <c r="B60" s="48"/>
      <c r="E60" s="15"/>
    </row>
    <row r="61" spans="1:5" ht="24" customHeight="1" x14ac:dyDescent="0.45">
      <c r="A61" s="10"/>
      <c r="B61" s="48"/>
      <c r="E61" s="15"/>
    </row>
    <row r="62" spans="1:5" ht="24" customHeight="1" x14ac:dyDescent="0.45">
      <c r="A62" s="10"/>
      <c r="B62" s="87"/>
      <c r="E62" s="15"/>
    </row>
    <row r="63" spans="1:5" x14ac:dyDescent="0.45">
      <c r="B63" s="23"/>
    </row>
    <row r="64" spans="1:5" x14ac:dyDescent="0.45">
      <c r="B64" s="23"/>
    </row>
    <row r="65" spans="2:2" x14ac:dyDescent="0.45">
      <c r="B65" s="23"/>
    </row>
    <row r="66" spans="2:2" x14ac:dyDescent="0.45">
      <c r="B66" s="23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89477-D12F-427F-862B-00F0973ED6D5}">
  <dimension ref="A1:G18"/>
  <sheetViews>
    <sheetView zoomScale="104" workbookViewId="0">
      <selection activeCell="H9" sqref="H9"/>
    </sheetView>
  </sheetViews>
  <sheetFormatPr defaultRowHeight="14.25" x14ac:dyDescent="0.45"/>
  <cols>
    <col min="1" max="1" width="15.796875" customWidth="1"/>
    <col min="2" max="2" width="40.59765625" customWidth="1"/>
    <col min="3" max="3" width="26.06640625" customWidth="1"/>
    <col min="4" max="4" width="15.1328125" customWidth="1"/>
    <col min="5" max="6" width="10.59765625" customWidth="1"/>
    <col min="7" max="7" width="15.33203125" customWidth="1"/>
  </cols>
  <sheetData>
    <row r="1" spans="1:7" ht="39.75" x14ac:dyDescent="0.45">
      <c r="A1" s="1" t="s">
        <v>0</v>
      </c>
      <c r="B1" s="1" t="s">
        <v>1</v>
      </c>
      <c r="C1" s="1" t="s">
        <v>2</v>
      </c>
      <c r="D1" s="109" t="s">
        <v>425</v>
      </c>
      <c r="E1" s="102"/>
      <c r="F1" s="2" t="s">
        <v>5</v>
      </c>
      <c r="G1" s="3" t="s">
        <v>4</v>
      </c>
    </row>
    <row r="2" spans="1:7" ht="15.75" x14ac:dyDescent="0.45">
      <c r="A2" s="100" t="s">
        <v>405</v>
      </c>
      <c r="B2" s="101"/>
      <c r="C2" s="102"/>
      <c r="D2" s="80"/>
      <c r="E2" s="2"/>
      <c r="F2" s="3"/>
      <c r="G2" s="4"/>
    </row>
    <row r="3" spans="1:7" ht="21" x14ac:dyDescent="0.65">
      <c r="A3" s="96" t="s">
        <v>443</v>
      </c>
      <c r="B3" s="97"/>
      <c r="C3" s="72"/>
      <c r="D3" s="73" t="s">
        <v>439</v>
      </c>
      <c r="E3" s="74" t="s">
        <v>444</v>
      </c>
      <c r="F3" s="68"/>
      <c r="G3" s="60"/>
    </row>
    <row r="4" spans="1:7" ht="24" customHeight="1" x14ac:dyDescent="0.55000000000000004">
      <c r="A4" s="10" t="s">
        <v>437</v>
      </c>
      <c r="B4" s="75" t="s">
        <v>438</v>
      </c>
      <c r="C4" s="22"/>
      <c r="D4" s="22">
        <v>1500</v>
      </c>
      <c r="E4" s="22">
        <v>1700</v>
      </c>
      <c r="F4" s="15"/>
      <c r="G4" s="37"/>
    </row>
    <row r="5" spans="1:7" ht="24" customHeight="1" x14ac:dyDescent="0.45">
      <c r="A5" s="10" t="s">
        <v>437</v>
      </c>
      <c r="B5" s="78" t="s">
        <v>440</v>
      </c>
      <c r="C5" s="22"/>
      <c r="D5" s="22">
        <v>900</v>
      </c>
      <c r="E5" s="22">
        <v>1100</v>
      </c>
      <c r="F5" s="15"/>
      <c r="G5" s="37"/>
    </row>
    <row r="6" spans="1:7" ht="24" customHeight="1" x14ac:dyDescent="0.45">
      <c r="A6" s="10" t="s">
        <v>437</v>
      </c>
      <c r="B6" s="78" t="s">
        <v>441</v>
      </c>
      <c r="C6" s="22"/>
      <c r="D6" s="22">
        <v>700</v>
      </c>
      <c r="E6" s="22">
        <v>900</v>
      </c>
      <c r="F6" s="15"/>
      <c r="G6" s="37"/>
    </row>
    <row r="7" spans="1:7" ht="21" x14ac:dyDescent="0.65">
      <c r="A7" s="96" t="s">
        <v>442</v>
      </c>
      <c r="B7" s="97"/>
      <c r="C7" s="72"/>
      <c r="D7" s="73" t="s">
        <v>439</v>
      </c>
      <c r="E7" s="74" t="s">
        <v>444</v>
      </c>
      <c r="F7" s="68"/>
      <c r="G7" s="60"/>
    </row>
    <row r="8" spans="1:7" ht="24" customHeight="1" x14ac:dyDescent="0.45">
      <c r="A8" s="10" t="s">
        <v>437</v>
      </c>
      <c r="B8" s="78" t="s">
        <v>445</v>
      </c>
      <c r="C8" s="24"/>
      <c r="D8" s="24">
        <v>1250</v>
      </c>
      <c r="E8" s="24"/>
      <c r="F8" s="15"/>
      <c r="G8" s="24"/>
    </row>
    <row r="9" spans="1:7" ht="24" customHeight="1" x14ac:dyDescent="0.45">
      <c r="A9" s="10" t="s">
        <v>437</v>
      </c>
      <c r="B9" s="78" t="s">
        <v>446</v>
      </c>
      <c r="C9" s="24"/>
      <c r="D9" s="24">
        <v>1200</v>
      </c>
      <c r="E9" s="24"/>
      <c r="F9" s="15"/>
      <c r="G9" s="24"/>
    </row>
    <row r="10" spans="1:7" ht="24" customHeight="1" x14ac:dyDescent="0.45">
      <c r="A10" s="10" t="s">
        <v>437</v>
      </c>
      <c r="B10" s="78" t="s">
        <v>447</v>
      </c>
      <c r="C10" s="24"/>
      <c r="D10" s="24">
        <v>1100</v>
      </c>
      <c r="E10" s="24"/>
      <c r="F10" s="15"/>
      <c r="G10" s="24"/>
    </row>
    <row r="11" spans="1:7" ht="24" customHeight="1" x14ac:dyDescent="0.45">
      <c r="A11" s="10" t="s">
        <v>437</v>
      </c>
      <c r="B11" s="78" t="s">
        <v>448</v>
      </c>
      <c r="C11" s="24"/>
      <c r="D11" s="24">
        <v>700</v>
      </c>
      <c r="E11" s="24"/>
      <c r="F11" s="15"/>
      <c r="G11" s="24"/>
    </row>
    <row r="12" spans="1:7" ht="24" customHeight="1" x14ac:dyDescent="0.45">
      <c r="A12" s="10" t="s">
        <v>437</v>
      </c>
      <c r="B12" s="78" t="s">
        <v>449</v>
      </c>
      <c r="C12" s="24"/>
      <c r="D12" s="24">
        <v>650</v>
      </c>
      <c r="E12" s="24"/>
      <c r="F12" s="15"/>
      <c r="G12" s="24"/>
    </row>
    <row r="13" spans="1:7" ht="24" customHeight="1" x14ac:dyDescent="0.45">
      <c r="A13" s="10" t="s">
        <v>437</v>
      </c>
      <c r="B13" s="78" t="s">
        <v>450</v>
      </c>
      <c r="C13" s="24"/>
      <c r="D13" s="24">
        <v>600</v>
      </c>
      <c r="E13" s="24"/>
      <c r="F13" s="15"/>
      <c r="G13" s="24"/>
    </row>
    <row r="14" spans="1:7" ht="24" customHeight="1" x14ac:dyDescent="0.45">
      <c r="A14" s="10" t="s">
        <v>437</v>
      </c>
      <c r="B14" s="78" t="s">
        <v>451</v>
      </c>
      <c r="C14" s="24"/>
      <c r="D14" s="24">
        <v>300</v>
      </c>
      <c r="E14" s="24"/>
      <c r="F14" s="15"/>
      <c r="G14" s="24"/>
    </row>
    <row r="15" spans="1:7" ht="24" customHeight="1" x14ac:dyDescent="0.45">
      <c r="A15" s="10" t="s">
        <v>437</v>
      </c>
      <c r="B15" s="78" t="s">
        <v>452</v>
      </c>
      <c r="C15" s="22"/>
      <c r="D15" s="22">
        <v>250</v>
      </c>
      <c r="E15" s="22"/>
      <c r="F15" s="15"/>
      <c r="G15" s="37"/>
    </row>
    <row r="16" spans="1:7" ht="24" customHeight="1" x14ac:dyDescent="0.45">
      <c r="A16" s="10" t="s">
        <v>437</v>
      </c>
      <c r="B16" s="78" t="s">
        <v>453</v>
      </c>
      <c r="C16" s="22"/>
      <c r="D16" s="22">
        <v>230</v>
      </c>
      <c r="E16" s="22"/>
      <c r="F16" s="15"/>
      <c r="G16" s="37"/>
    </row>
    <row r="17" spans="1:7" ht="24" customHeight="1" x14ac:dyDescent="0.45">
      <c r="A17" s="10"/>
      <c r="B17" s="78"/>
      <c r="C17" s="22"/>
      <c r="D17" s="22"/>
      <c r="E17" s="22"/>
      <c r="F17" s="15"/>
      <c r="G17" s="37"/>
    </row>
    <row r="18" spans="1:7" ht="24" customHeight="1" x14ac:dyDescent="0.45">
      <c r="A18" s="10"/>
      <c r="B18" s="78"/>
      <c r="C18" s="24"/>
      <c r="D18" s="24"/>
      <c r="E18" s="24"/>
      <c r="F18" s="15"/>
      <c r="G18" s="24"/>
    </row>
  </sheetData>
  <mergeCells count="2">
    <mergeCell ref="D1:E1"/>
    <mergeCell ref="A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1E7F-C434-4744-A36C-62716292C068}">
  <dimension ref="A1:E56"/>
  <sheetViews>
    <sheetView tabSelected="1" workbookViewId="0">
      <selection activeCell="G7" sqref="G7"/>
    </sheetView>
  </sheetViews>
  <sheetFormatPr defaultRowHeight="14.25" x14ac:dyDescent="0.45"/>
  <cols>
    <col min="1" max="1" width="16.6640625" customWidth="1"/>
    <col min="2" max="2" width="42.9296875" customWidth="1"/>
    <col min="3" max="3" width="28.73046875" customWidth="1"/>
    <col min="4" max="4" width="14.1328125" customWidth="1"/>
    <col min="5" max="5" width="12.1328125" customWidth="1"/>
  </cols>
  <sheetData>
    <row r="1" spans="1:5" ht="39.75" x14ac:dyDescent="0.45">
      <c r="A1" s="1" t="s">
        <v>0</v>
      </c>
      <c r="B1" s="1" t="s">
        <v>1</v>
      </c>
      <c r="C1" s="1" t="s">
        <v>2</v>
      </c>
      <c r="D1" s="1" t="s">
        <v>3</v>
      </c>
      <c r="E1" s="51" t="s">
        <v>5</v>
      </c>
    </row>
    <row r="2" spans="1:5" ht="18" x14ac:dyDescent="0.45">
      <c r="A2" s="69" t="s">
        <v>333</v>
      </c>
      <c r="B2" s="11" t="s">
        <v>258</v>
      </c>
      <c r="C2" s="52"/>
      <c r="D2" s="11" t="s">
        <v>278</v>
      </c>
      <c r="E2" s="20" t="s">
        <v>297</v>
      </c>
    </row>
    <row r="3" spans="1:5" ht="19.149999999999999" customHeight="1" x14ac:dyDescent="0.45">
      <c r="A3" s="69" t="s">
        <v>333</v>
      </c>
      <c r="B3" s="11" t="s">
        <v>259</v>
      </c>
      <c r="C3" s="126" t="s">
        <v>460</v>
      </c>
      <c r="D3" s="11" t="s">
        <v>279</v>
      </c>
      <c r="E3" s="20" t="s">
        <v>297</v>
      </c>
    </row>
    <row r="4" spans="1:5" ht="18" x14ac:dyDescent="0.45">
      <c r="A4" s="69" t="s">
        <v>333</v>
      </c>
      <c r="B4" s="123" t="s">
        <v>306</v>
      </c>
      <c r="C4" s="124"/>
      <c r="D4" s="124"/>
      <c r="E4" s="124"/>
    </row>
    <row r="5" spans="1:5" ht="18" x14ac:dyDescent="0.45">
      <c r="A5" s="69" t="s">
        <v>333</v>
      </c>
      <c r="B5" s="53" t="s">
        <v>307</v>
      </c>
      <c r="C5" s="52"/>
      <c r="D5" s="11" t="s">
        <v>304</v>
      </c>
      <c r="E5" s="20" t="s">
        <v>305</v>
      </c>
    </row>
    <row r="6" spans="1:5" ht="18" x14ac:dyDescent="0.45">
      <c r="A6" s="69" t="s">
        <v>333</v>
      </c>
      <c r="B6" s="54" t="s">
        <v>311</v>
      </c>
      <c r="C6" s="52"/>
      <c r="D6" s="11" t="s">
        <v>308</v>
      </c>
      <c r="E6" s="20" t="s">
        <v>309</v>
      </c>
    </row>
    <row r="7" spans="1:5" ht="18" x14ac:dyDescent="0.45">
      <c r="A7" s="69" t="s">
        <v>333</v>
      </c>
      <c r="B7" s="54" t="s">
        <v>312</v>
      </c>
      <c r="C7" s="52"/>
      <c r="D7" s="11" t="s">
        <v>310</v>
      </c>
      <c r="E7" s="20" t="s">
        <v>30</v>
      </c>
    </row>
    <row r="8" spans="1:5" ht="18" x14ac:dyDescent="0.45">
      <c r="A8" s="69" t="s">
        <v>333</v>
      </c>
      <c r="B8" s="11" t="s">
        <v>247</v>
      </c>
      <c r="C8" s="11"/>
      <c r="D8" s="11" t="s">
        <v>280</v>
      </c>
      <c r="E8" s="20" t="s">
        <v>297</v>
      </c>
    </row>
    <row r="9" spans="1:5" ht="18" x14ac:dyDescent="0.45">
      <c r="A9" s="69" t="s">
        <v>333</v>
      </c>
      <c r="B9" s="121" t="s">
        <v>248</v>
      </c>
      <c r="C9" s="122"/>
      <c r="D9" s="122"/>
      <c r="E9" s="122"/>
    </row>
    <row r="10" spans="1:5" ht="18" x14ac:dyDescent="0.45">
      <c r="A10" s="69" t="s">
        <v>333</v>
      </c>
      <c r="B10" s="11" t="s">
        <v>271</v>
      </c>
      <c r="C10" s="11"/>
      <c r="D10" s="11" t="s">
        <v>281</v>
      </c>
      <c r="E10" s="20" t="s">
        <v>297</v>
      </c>
    </row>
    <row r="11" spans="1:5" ht="18" x14ac:dyDescent="0.45">
      <c r="A11" s="69" t="s">
        <v>333</v>
      </c>
      <c r="B11" s="11" t="s">
        <v>272</v>
      </c>
      <c r="C11" s="11"/>
      <c r="D11" s="11" t="s">
        <v>281</v>
      </c>
      <c r="E11" s="20" t="s">
        <v>297</v>
      </c>
    </row>
    <row r="12" spans="1:5" ht="18" x14ac:dyDescent="0.45">
      <c r="A12" s="69" t="s">
        <v>325</v>
      </c>
      <c r="B12" s="11" t="s">
        <v>273</v>
      </c>
      <c r="C12" s="11"/>
      <c r="D12" s="11" t="s">
        <v>278</v>
      </c>
      <c r="E12" s="20" t="s">
        <v>297</v>
      </c>
    </row>
    <row r="13" spans="1:5" ht="18" x14ac:dyDescent="0.45">
      <c r="A13" s="69" t="s">
        <v>325</v>
      </c>
      <c r="B13" s="11" t="s">
        <v>274</v>
      </c>
      <c r="C13" s="11"/>
      <c r="D13" s="11" t="s">
        <v>285</v>
      </c>
      <c r="E13" s="20" t="s">
        <v>297</v>
      </c>
    </row>
    <row r="14" spans="1:5" ht="18" x14ac:dyDescent="0.45">
      <c r="A14" s="69" t="s">
        <v>325</v>
      </c>
      <c r="B14" s="11" t="s">
        <v>249</v>
      </c>
      <c r="C14" s="11"/>
      <c r="D14" s="11" t="s">
        <v>282</v>
      </c>
      <c r="E14" s="20" t="s">
        <v>297</v>
      </c>
    </row>
    <row r="15" spans="1:5" ht="18" x14ac:dyDescent="0.45">
      <c r="A15" s="69" t="s">
        <v>325</v>
      </c>
      <c r="B15" s="11" t="s">
        <v>250</v>
      </c>
      <c r="C15" s="11"/>
      <c r="D15" s="11" t="s">
        <v>282</v>
      </c>
      <c r="E15" s="20" t="s">
        <v>297</v>
      </c>
    </row>
    <row r="16" spans="1:5" ht="18" x14ac:dyDescent="0.45">
      <c r="A16" s="69" t="s">
        <v>325</v>
      </c>
      <c r="B16" s="11" t="s">
        <v>275</v>
      </c>
      <c r="C16" s="11"/>
      <c r="D16" s="11" t="s">
        <v>285</v>
      </c>
      <c r="E16" s="20" t="s">
        <v>297</v>
      </c>
    </row>
    <row r="17" spans="1:5" ht="18" x14ac:dyDescent="0.45">
      <c r="A17" s="69" t="s">
        <v>325</v>
      </c>
      <c r="B17" s="11" t="s">
        <v>254</v>
      </c>
      <c r="C17" s="11"/>
      <c r="D17" s="11" t="s">
        <v>283</v>
      </c>
      <c r="E17" s="20" t="s">
        <v>297</v>
      </c>
    </row>
    <row r="18" spans="1:5" ht="18" x14ac:dyDescent="0.45">
      <c r="A18" s="69" t="s">
        <v>325</v>
      </c>
      <c r="B18" s="11" t="s">
        <v>255</v>
      </c>
      <c r="C18" s="11"/>
      <c r="D18" s="11" t="s">
        <v>284</v>
      </c>
      <c r="E18" s="20" t="s">
        <v>297</v>
      </c>
    </row>
    <row r="19" spans="1:5" ht="18" x14ac:dyDescent="0.45">
      <c r="A19" s="69" t="s">
        <v>325</v>
      </c>
      <c r="B19" s="11" t="s">
        <v>251</v>
      </c>
      <c r="C19" s="11"/>
      <c r="D19" s="11" t="s">
        <v>285</v>
      </c>
      <c r="E19" s="20" t="s">
        <v>297</v>
      </c>
    </row>
    <row r="20" spans="1:5" ht="18" x14ac:dyDescent="0.45">
      <c r="A20" s="69" t="s">
        <v>325</v>
      </c>
      <c r="B20" s="11" t="s">
        <v>253</v>
      </c>
      <c r="C20" s="11"/>
      <c r="D20" s="11" t="s">
        <v>285</v>
      </c>
      <c r="E20" s="20" t="s">
        <v>297</v>
      </c>
    </row>
    <row r="21" spans="1:5" ht="18" x14ac:dyDescent="0.45">
      <c r="A21" s="69" t="s">
        <v>325</v>
      </c>
      <c r="B21" s="11" t="s">
        <v>252</v>
      </c>
      <c r="C21" s="11"/>
      <c r="D21" s="11" t="s">
        <v>285</v>
      </c>
      <c r="E21" s="20" t="s">
        <v>297</v>
      </c>
    </row>
    <row r="22" spans="1:5" ht="18" x14ac:dyDescent="0.45">
      <c r="A22" s="69" t="s">
        <v>325</v>
      </c>
      <c r="B22" s="11" t="s">
        <v>276</v>
      </c>
      <c r="C22" s="11"/>
      <c r="D22" s="11" t="s">
        <v>286</v>
      </c>
      <c r="E22" s="20" t="s">
        <v>297</v>
      </c>
    </row>
    <row r="23" spans="1:5" ht="18" x14ac:dyDescent="0.45">
      <c r="A23" s="69" t="s">
        <v>325</v>
      </c>
      <c r="B23" s="121" t="s">
        <v>398</v>
      </c>
      <c r="C23" s="122"/>
      <c r="D23" s="122"/>
      <c r="E23" s="122"/>
    </row>
    <row r="24" spans="1:5" ht="18" x14ac:dyDescent="0.45">
      <c r="A24" s="69" t="s">
        <v>325</v>
      </c>
      <c r="B24" s="34" t="s">
        <v>319</v>
      </c>
      <c r="C24" s="11"/>
      <c r="D24" s="11" t="s">
        <v>287</v>
      </c>
      <c r="E24" s="20" t="s">
        <v>288</v>
      </c>
    </row>
    <row r="25" spans="1:5" ht="18" x14ac:dyDescent="0.45">
      <c r="A25" s="69" t="s">
        <v>325</v>
      </c>
      <c r="B25" s="34" t="s">
        <v>316</v>
      </c>
      <c r="C25" s="11"/>
      <c r="D25" s="11" t="s">
        <v>283</v>
      </c>
      <c r="E25" s="20" t="s">
        <v>288</v>
      </c>
    </row>
    <row r="26" spans="1:5" ht="18" x14ac:dyDescent="0.45">
      <c r="A26" s="69" t="s">
        <v>325</v>
      </c>
      <c r="B26" s="34" t="s">
        <v>317</v>
      </c>
      <c r="C26" s="11"/>
      <c r="D26" s="11" t="s">
        <v>289</v>
      </c>
      <c r="E26" s="20" t="s">
        <v>288</v>
      </c>
    </row>
    <row r="27" spans="1:5" ht="18" x14ac:dyDescent="0.45">
      <c r="A27" s="69" t="s">
        <v>325</v>
      </c>
      <c r="B27" s="34" t="s">
        <v>318</v>
      </c>
      <c r="C27" s="11"/>
      <c r="D27" s="11" t="s">
        <v>290</v>
      </c>
      <c r="E27" s="20" t="s">
        <v>288</v>
      </c>
    </row>
    <row r="28" spans="1:5" ht="18" x14ac:dyDescent="0.45">
      <c r="A28" s="69" t="s">
        <v>325</v>
      </c>
      <c r="B28" s="11" t="s">
        <v>399</v>
      </c>
      <c r="C28" s="11"/>
      <c r="D28" s="11" t="s">
        <v>287</v>
      </c>
      <c r="E28" s="20" t="s">
        <v>291</v>
      </c>
    </row>
    <row r="29" spans="1:5" ht="18" x14ac:dyDescent="0.45">
      <c r="A29" s="69" t="s">
        <v>325</v>
      </c>
      <c r="B29" s="121" t="s">
        <v>400</v>
      </c>
      <c r="C29" s="122"/>
      <c r="D29" s="122"/>
      <c r="E29" s="122"/>
    </row>
    <row r="30" spans="1:5" ht="18" x14ac:dyDescent="0.45">
      <c r="A30" s="69" t="s">
        <v>325</v>
      </c>
      <c r="B30" s="55" t="s">
        <v>320</v>
      </c>
      <c r="C30" s="11"/>
      <c r="D30" s="11" t="s">
        <v>292</v>
      </c>
      <c r="E30" s="20" t="s">
        <v>297</v>
      </c>
    </row>
    <row r="31" spans="1:5" ht="18" x14ac:dyDescent="0.45">
      <c r="A31" s="69" t="s">
        <v>325</v>
      </c>
      <c r="B31" s="55" t="s">
        <v>321</v>
      </c>
      <c r="C31" s="11"/>
      <c r="D31" s="11" t="s">
        <v>293</v>
      </c>
      <c r="E31" s="20" t="s">
        <v>297</v>
      </c>
    </row>
    <row r="32" spans="1:5" ht="18" x14ac:dyDescent="0.45">
      <c r="A32" s="69" t="s">
        <v>325</v>
      </c>
      <c r="B32" s="55" t="s">
        <v>322</v>
      </c>
      <c r="C32" s="11"/>
      <c r="D32" s="11" t="s">
        <v>294</v>
      </c>
      <c r="E32" s="20" t="s">
        <v>297</v>
      </c>
    </row>
    <row r="33" spans="1:5" ht="18" x14ac:dyDescent="0.45">
      <c r="A33" s="69" t="s">
        <v>325</v>
      </c>
      <c r="B33" s="11" t="s">
        <v>260</v>
      </c>
      <c r="C33" s="11"/>
      <c r="D33" s="11" t="s">
        <v>285</v>
      </c>
      <c r="E33" s="20" t="s">
        <v>297</v>
      </c>
    </row>
    <row r="34" spans="1:5" ht="18" x14ac:dyDescent="0.45">
      <c r="A34" s="69" t="s">
        <v>325</v>
      </c>
      <c r="B34" s="11" t="s">
        <v>261</v>
      </c>
      <c r="C34" s="11"/>
      <c r="D34" s="11" t="s">
        <v>281</v>
      </c>
      <c r="E34" s="20" t="s">
        <v>297</v>
      </c>
    </row>
    <row r="35" spans="1:5" ht="18" x14ac:dyDescent="0.45">
      <c r="A35" s="69" t="s">
        <v>325</v>
      </c>
      <c r="B35" s="11" t="s">
        <v>266</v>
      </c>
      <c r="C35" s="11"/>
      <c r="D35" s="11" t="s">
        <v>313</v>
      </c>
      <c r="E35" s="20" t="s">
        <v>297</v>
      </c>
    </row>
    <row r="36" spans="1:5" ht="18" x14ac:dyDescent="0.45">
      <c r="A36" s="69" t="s">
        <v>325</v>
      </c>
      <c r="B36" s="11" t="s">
        <v>315</v>
      </c>
      <c r="C36" s="11"/>
      <c r="D36" s="11" t="s">
        <v>286</v>
      </c>
      <c r="E36" s="20" t="s">
        <v>297</v>
      </c>
    </row>
    <row r="37" spans="1:5" ht="18" x14ac:dyDescent="0.45">
      <c r="A37" s="69" t="s">
        <v>325</v>
      </c>
      <c r="B37" s="11" t="s">
        <v>267</v>
      </c>
      <c r="C37" s="11"/>
      <c r="D37" s="11" t="s">
        <v>286</v>
      </c>
      <c r="E37" s="20" t="s">
        <v>297</v>
      </c>
    </row>
    <row r="38" spans="1:5" ht="18" x14ac:dyDescent="0.45">
      <c r="A38" s="69" t="s">
        <v>325</v>
      </c>
      <c r="B38" s="11" t="s">
        <v>262</v>
      </c>
      <c r="C38" s="11"/>
      <c r="D38" s="11" t="s">
        <v>286</v>
      </c>
      <c r="E38" s="20" t="s">
        <v>297</v>
      </c>
    </row>
    <row r="39" spans="1:5" ht="18" x14ac:dyDescent="0.45">
      <c r="A39" s="69" t="s">
        <v>325</v>
      </c>
      <c r="B39" s="11" t="s">
        <v>263</v>
      </c>
      <c r="C39" s="11"/>
      <c r="D39" s="11" t="s">
        <v>296</v>
      </c>
      <c r="E39" s="20" t="s">
        <v>297</v>
      </c>
    </row>
    <row r="40" spans="1:5" ht="18" x14ac:dyDescent="0.45">
      <c r="A40" s="69" t="s">
        <v>325</v>
      </c>
      <c r="B40" s="11" t="s">
        <v>264</v>
      </c>
      <c r="C40" s="11"/>
      <c r="D40" s="11" t="s">
        <v>289</v>
      </c>
      <c r="E40" s="20" t="s">
        <v>297</v>
      </c>
    </row>
    <row r="41" spans="1:5" ht="18" x14ac:dyDescent="0.45">
      <c r="A41" s="69" t="s">
        <v>325</v>
      </c>
      <c r="B41" s="11" t="s">
        <v>265</v>
      </c>
      <c r="C41" s="11"/>
      <c r="D41" s="11" t="s">
        <v>281</v>
      </c>
      <c r="E41" s="20" t="s">
        <v>297</v>
      </c>
    </row>
    <row r="42" spans="1:5" ht="18" x14ac:dyDescent="0.45">
      <c r="A42" s="69" t="s">
        <v>325</v>
      </c>
      <c r="B42" s="11" t="s">
        <v>268</v>
      </c>
      <c r="C42" s="11"/>
      <c r="D42" s="11" t="s">
        <v>281</v>
      </c>
      <c r="E42" s="20" t="s">
        <v>297</v>
      </c>
    </row>
    <row r="43" spans="1:5" ht="18" x14ac:dyDescent="0.45">
      <c r="A43" s="69" t="s">
        <v>325</v>
      </c>
      <c r="B43" s="11" t="s">
        <v>269</v>
      </c>
      <c r="C43" s="11"/>
      <c r="D43" s="11" t="s">
        <v>285</v>
      </c>
      <c r="E43" s="20" t="s">
        <v>297</v>
      </c>
    </row>
    <row r="44" spans="1:5" ht="18" x14ac:dyDescent="0.45">
      <c r="A44" s="69" t="s">
        <v>325</v>
      </c>
      <c r="B44" s="11" t="s">
        <v>270</v>
      </c>
      <c r="C44" s="11"/>
      <c r="D44" s="11" t="s">
        <v>281</v>
      </c>
      <c r="E44" s="20" t="s">
        <v>297</v>
      </c>
    </row>
    <row r="45" spans="1:5" ht="18" x14ac:dyDescent="0.45">
      <c r="A45" s="69" t="s">
        <v>325</v>
      </c>
      <c r="B45" s="121" t="s">
        <v>298</v>
      </c>
      <c r="C45" s="122"/>
      <c r="D45" s="122"/>
      <c r="E45" s="125"/>
    </row>
    <row r="46" spans="1:5" ht="18" x14ac:dyDescent="0.45">
      <c r="A46" s="69" t="s">
        <v>325</v>
      </c>
      <c r="B46" s="55" t="s">
        <v>299</v>
      </c>
      <c r="C46" s="34"/>
      <c r="D46" s="34" t="s">
        <v>331</v>
      </c>
      <c r="E46" s="20" t="s">
        <v>297</v>
      </c>
    </row>
    <row r="47" spans="1:5" ht="18" x14ac:dyDescent="0.45">
      <c r="A47" s="69" t="s">
        <v>325</v>
      </c>
      <c r="B47" s="55" t="s">
        <v>302</v>
      </c>
      <c r="C47" s="34"/>
      <c r="D47" s="34" t="s">
        <v>284</v>
      </c>
      <c r="E47" s="20" t="s">
        <v>297</v>
      </c>
    </row>
    <row r="48" spans="1:5" ht="18" x14ac:dyDescent="0.45">
      <c r="A48" s="69" t="s">
        <v>325</v>
      </c>
      <c r="B48" s="55" t="s">
        <v>303</v>
      </c>
      <c r="C48" s="34"/>
      <c r="D48" s="34" t="s">
        <v>331</v>
      </c>
      <c r="E48" s="20" t="s">
        <v>297</v>
      </c>
    </row>
    <row r="49" spans="1:5" ht="18" x14ac:dyDescent="0.45">
      <c r="A49" s="69" t="s">
        <v>325</v>
      </c>
      <c r="B49" s="23" t="s">
        <v>330</v>
      </c>
      <c r="C49" s="11"/>
      <c r="D49" s="34" t="s">
        <v>331</v>
      </c>
      <c r="E49" s="20" t="s">
        <v>297</v>
      </c>
    </row>
    <row r="50" spans="1:5" ht="18" x14ac:dyDescent="0.45">
      <c r="A50" s="69" t="s">
        <v>325</v>
      </c>
      <c r="B50" s="55" t="s">
        <v>300</v>
      </c>
      <c r="C50" s="34"/>
      <c r="D50" s="34" t="s">
        <v>279</v>
      </c>
      <c r="E50" s="20" t="s">
        <v>297</v>
      </c>
    </row>
    <row r="51" spans="1:5" ht="18" x14ac:dyDescent="0.45">
      <c r="A51" s="69" t="s">
        <v>325</v>
      </c>
      <c r="B51" s="55" t="s">
        <v>301</v>
      </c>
      <c r="C51" s="11"/>
      <c r="D51" s="34" t="s">
        <v>331</v>
      </c>
      <c r="E51" s="20" t="s">
        <v>297</v>
      </c>
    </row>
    <row r="52" spans="1:5" ht="18" x14ac:dyDescent="0.45">
      <c r="A52" s="69" t="s">
        <v>325</v>
      </c>
      <c r="B52" s="55" t="s">
        <v>314</v>
      </c>
      <c r="C52" s="11"/>
      <c r="D52" s="34" t="s">
        <v>331</v>
      </c>
      <c r="E52" s="20" t="s">
        <v>297</v>
      </c>
    </row>
    <row r="53" spans="1:5" ht="18" x14ac:dyDescent="0.45">
      <c r="A53" s="69" t="s">
        <v>325</v>
      </c>
      <c r="B53" s="50" t="s">
        <v>401</v>
      </c>
      <c r="C53" s="34"/>
      <c r="D53" s="34" t="s">
        <v>295</v>
      </c>
      <c r="E53" s="20" t="s">
        <v>297</v>
      </c>
    </row>
    <row r="54" spans="1:5" ht="15.75" x14ac:dyDescent="0.45">
      <c r="A54" s="52"/>
      <c r="B54" s="11"/>
      <c r="C54" s="11"/>
      <c r="D54" s="11"/>
      <c r="E54" s="20"/>
    </row>
    <row r="55" spans="1:5" ht="15.75" x14ac:dyDescent="0.45">
      <c r="A55" s="52"/>
      <c r="B55" s="57" t="s">
        <v>277</v>
      </c>
      <c r="C55" s="11"/>
      <c r="D55" s="34" t="s">
        <v>295</v>
      </c>
      <c r="E55" s="20" t="s">
        <v>297</v>
      </c>
    </row>
    <row r="56" spans="1:5" ht="15.75" x14ac:dyDescent="0.45">
      <c r="A56" s="52"/>
      <c r="B56" s="11"/>
      <c r="C56" s="11"/>
      <c r="D56" s="11"/>
      <c r="E56" s="20"/>
    </row>
  </sheetData>
  <mergeCells count="5">
    <mergeCell ref="B4:E4"/>
    <mergeCell ref="B9:E9"/>
    <mergeCell ref="B23:E23"/>
    <mergeCell ref="B29:E29"/>
    <mergeCell ref="B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Водостоки</vt:lpstr>
      <vt:lpstr>Доборы</vt:lpstr>
      <vt:lpstr>Короба|Отводы</vt:lpstr>
      <vt:lpstr>Дымники|Зонты</vt:lpstr>
      <vt:lpstr>Трубы|Колено</vt:lpstr>
      <vt:lpstr>Сэндвичи</vt:lpstr>
      <vt:lpstr>Мангалы</vt:lpstr>
      <vt:lpstr>Самов.трубы</vt:lpstr>
      <vt:lpstr>Услуги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СЕМЬЯ</dc:creator>
  <cp:lastModifiedBy>Александр и Ольга Красновы</cp:lastModifiedBy>
  <cp:lastPrinted>2025-09-09T09:10:58Z</cp:lastPrinted>
  <dcterms:created xsi:type="dcterms:W3CDTF">2015-06-05T18:19:34Z</dcterms:created>
  <dcterms:modified xsi:type="dcterms:W3CDTF">2026-03-02T09:33:26Z</dcterms:modified>
</cp:coreProperties>
</file>